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LANOVI\PLANOVI 2023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1" i="1" l="1"/>
  <c r="K520" i="1" l="1"/>
  <c r="I520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65" i="1"/>
  <c r="K455" i="1"/>
  <c r="K456" i="1"/>
  <c r="K457" i="1"/>
  <c r="K458" i="1"/>
  <c r="K459" i="1"/>
  <c r="K460" i="1"/>
  <c r="K461" i="1"/>
  <c r="K454" i="1"/>
  <c r="I461" i="1"/>
  <c r="I455" i="1"/>
  <c r="I456" i="1"/>
  <c r="I457" i="1"/>
  <c r="I458" i="1"/>
  <c r="I459" i="1"/>
  <c r="I460" i="1"/>
  <c r="I454" i="1"/>
  <c r="K449" i="1"/>
  <c r="K450" i="1" s="1"/>
  <c r="I449" i="1"/>
  <c r="I450" i="1" s="1"/>
  <c r="K439" i="1"/>
  <c r="K440" i="1"/>
  <c r="K441" i="1"/>
  <c r="K442" i="1"/>
  <c r="K443" i="1"/>
  <c r="K438" i="1"/>
  <c r="I439" i="1"/>
  <c r="I440" i="1"/>
  <c r="I441" i="1"/>
  <c r="I442" i="1"/>
  <c r="I443" i="1"/>
  <c r="I438" i="1"/>
  <c r="K433" i="1"/>
  <c r="I433" i="1"/>
  <c r="K432" i="1"/>
  <c r="K434" i="1" s="1"/>
  <c r="I432" i="1"/>
  <c r="I434" i="1" s="1"/>
  <c r="K427" i="1"/>
  <c r="I427" i="1"/>
  <c r="K426" i="1"/>
  <c r="K428" i="1" s="1"/>
  <c r="I426" i="1"/>
  <c r="I428" i="1" s="1"/>
  <c r="K421" i="1"/>
  <c r="I421" i="1"/>
  <c r="K420" i="1"/>
  <c r="K422" i="1" s="1"/>
  <c r="I420" i="1"/>
  <c r="I422" i="1" s="1"/>
  <c r="K415" i="1"/>
  <c r="K416" i="1" s="1"/>
  <c r="I415" i="1"/>
  <c r="I416" i="1" s="1"/>
  <c r="K410" i="1"/>
  <c r="K409" i="1"/>
  <c r="I410" i="1"/>
  <c r="I409" i="1"/>
  <c r="K401" i="1"/>
  <c r="K402" i="1"/>
  <c r="K403" i="1"/>
  <c r="K404" i="1"/>
  <c r="K400" i="1"/>
  <c r="I401" i="1"/>
  <c r="I402" i="1"/>
  <c r="I403" i="1"/>
  <c r="I404" i="1"/>
  <c r="I400" i="1"/>
  <c r="K394" i="1"/>
  <c r="K395" i="1" s="1"/>
  <c r="I394" i="1"/>
  <c r="I395" i="1" s="1"/>
  <c r="K389" i="1"/>
  <c r="K390" i="1" s="1"/>
  <c r="I389" i="1"/>
  <c r="I390" i="1" s="1"/>
  <c r="K384" i="1"/>
  <c r="K385" i="1" s="1"/>
  <c r="I384" i="1"/>
  <c r="I385" i="1" s="1"/>
  <c r="K379" i="1"/>
  <c r="K380" i="1" s="1"/>
  <c r="I379" i="1"/>
  <c r="I380" i="1" s="1"/>
  <c r="K369" i="1"/>
  <c r="K370" i="1"/>
  <c r="K371" i="1"/>
  <c r="K372" i="1"/>
  <c r="K368" i="1"/>
  <c r="I369" i="1"/>
  <c r="I370" i="1"/>
  <c r="I371" i="1"/>
  <c r="I372" i="1"/>
  <c r="I368" i="1"/>
  <c r="K355" i="1"/>
  <c r="K356" i="1"/>
  <c r="K357" i="1"/>
  <c r="K358" i="1"/>
  <c r="K359" i="1"/>
  <c r="K360" i="1"/>
  <c r="K361" i="1"/>
  <c r="K362" i="1"/>
  <c r="K354" i="1"/>
  <c r="I355" i="1"/>
  <c r="I357" i="1"/>
  <c r="I358" i="1"/>
  <c r="I359" i="1"/>
  <c r="I360" i="1"/>
  <c r="I361" i="1"/>
  <c r="I362" i="1"/>
  <c r="I354" i="1"/>
  <c r="K348" i="1"/>
  <c r="K349" i="1" s="1"/>
  <c r="I348" i="1"/>
  <c r="I349" i="1" s="1"/>
  <c r="K342" i="1"/>
  <c r="K341" i="1"/>
  <c r="I342" i="1"/>
  <c r="I341" i="1"/>
  <c r="K334" i="1"/>
  <c r="K335" i="1"/>
  <c r="K336" i="1"/>
  <c r="K333" i="1"/>
  <c r="I336" i="1"/>
  <c r="I335" i="1"/>
  <c r="I334" i="1"/>
  <c r="I333" i="1"/>
  <c r="K321" i="1"/>
  <c r="K322" i="1"/>
  <c r="K323" i="1"/>
  <c r="K324" i="1"/>
  <c r="K320" i="1"/>
  <c r="K315" i="1"/>
  <c r="K314" i="1"/>
  <c r="I321" i="1"/>
  <c r="I322" i="1"/>
  <c r="I323" i="1"/>
  <c r="I324" i="1"/>
  <c r="I320" i="1"/>
  <c r="I315" i="1"/>
  <c r="I314" i="1"/>
  <c r="K309" i="1"/>
  <c r="K307" i="1"/>
  <c r="K306" i="1"/>
  <c r="I309" i="1"/>
  <c r="I307" i="1"/>
  <c r="I306" i="1"/>
  <c r="K293" i="1"/>
  <c r="K294" i="1"/>
  <c r="K295" i="1"/>
  <c r="K296" i="1"/>
  <c r="K297" i="1"/>
  <c r="K298" i="1"/>
  <c r="K299" i="1"/>
  <c r="K300" i="1"/>
  <c r="K301" i="1"/>
  <c r="K292" i="1"/>
  <c r="I298" i="1"/>
  <c r="I299" i="1"/>
  <c r="I300" i="1"/>
  <c r="I301" i="1"/>
  <c r="I297" i="1"/>
  <c r="I293" i="1"/>
  <c r="I292" i="1"/>
  <c r="K287" i="1"/>
  <c r="K286" i="1"/>
  <c r="I287" i="1"/>
  <c r="I286" i="1"/>
  <c r="K280" i="1"/>
  <c r="K281" i="1"/>
  <c r="K279" i="1"/>
  <c r="I280" i="1"/>
  <c r="I281" i="1"/>
  <c r="I279" i="1"/>
  <c r="K274" i="1"/>
  <c r="K275" i="1" s="1"/>
  <c r="I274" i="1"/>
  <c r="I275" i="1" s="1"/>
  <c r="K269" i="1"/>
  <c r="K268" i="1"/>
  <c r="I269" i="1"/>
  <c r="I268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47" i="1"/>
  <c r="K234" i="1"/>
  <c r="K235" i="1"/>
  <c r="K236" i="1"/>
  <c r="K237" i="1"/>
  <c r="K238" i="1"/>
  <c r="K239" i="1"/>
  <c r="K240" i="1"/>
  <c r="K241" i="1"/>
  <c r="K242" i="1"/>
  <c r="K233" i="1"/>
  <c r="K225" i="1"/>
  <c r="K226" i="1"/>
  <c r="K227" i="1"/>
  <c r="K224" i="1"/>
  <c r="I234" i="1"/>
  <c r="I235" i="1"/>
  <c r="I236" i="1"/>
  <c r="I237" i="1"/>
  <c r="I238" i="1"/>
  <c r="I239" i="1"/>
  <c r="I240" i="1"/>
  <c r="I241" i="1"/>
  <c r="I242" i="1"/>
  <c r="I233" i="1"/>
  <c r="I225" i="1"/>
  <c r="I226" i="1"/>
  <c r="I227" i="1"/>
  <c r="I224" i="1"/>
  <c r="K219" i="1"/>
  <c r="K218" i="1"/>
  <c r="K215" i="1"/>
  <c r="K216" i="1"/>
  <c r="K214" i="1"/>
  <c r="I219" i="1"/>
  <c r="I218" i="1"/>
  <c r="I215" i="1"/>
  <c r="I216" i="1"/>
  <c r="I214" i="1"/>
  <c r="K200" i="1"/>
  <c r="K201" i="1"/>
  <c r="K202" i="1"/>
  <c r="K203" i="1"/>
  <c r="K204" i="1"/>
  <c r="K205" i="1"/>
  <c r="K206" i="1"/>
  <c r="K207" i="1"/>
  <c r="K208" i="1"/>
  <c r="K209" i="1"/>
  <c r="K199" i="1"/>
  <c r="K196" i="1"/>
  <c r="K193" i="1"/>
  <c r="K192" i="1"/>
  <c r="K191" i="1"/>
  <c r="K190" i="1"/>
  <c r="I201" i="1"/>
  <c r="I202" i="1"/>
  <c r="I203" i="1"/>
  <c r="I204" i="1"/>
  <c r="I205" i="1"/>
  <c r="I206" i="1"/>
  <c r="I207" i="1"/>
  <c r="I208" i="1"/>
  <c r="I209" i="1"/>
  <c r="I200" i="1"/>
  <c r="I199" i="1"/>
  <c r="I196" i="1"/>
  <c r="I193" i="1"/>
  <c r="I192" i="1"/>
  <c r="I191" i="1"/>
  <c r="I190" i="1"/>
  <c r="K264" i="1" l="1"/>
  <c r="K282" i="1"/>
  <c r="K288" i="1"/>
  <c r="I302" i="1"/>
  <c r="K302" i="1"/>
  <c r="I310" i="1"/>
  <c r="I325" i="1"/>
  <c r="I337" i="1"/>
  <c r="K337" i="1"/>
  <c r="I343" i="1"/>
  <c r="K343" i="1"/>
  <c r="K363" i="1"/>
  <c r="K373" i="1"/>
  <c r="K405" i="1"/>
  <c r="K478" i="1"/>
  <c r="I363" i="1"/>
  <c r="I210" i="1"/>
  <c r="K210" i="1"/>
  <c r="I220" i="1"/>
  <c r="I243" i="1"/>
  <c r="K243" i="1"/>
  <c r="I373" i="1"/>
  <c r="I405" i="1"/>
  <c r="I411" i="1"/>
  <c r="K411" i="1"/>
  <c r="I444" i="1"/>
  <c r="K444" i="1"/>
  <c r="I462" i="1"/>
  <c r="K462" i="1"/>
  <c r="I478" i="1"/>
  <c r="K220" i="1"/>
  <c r="I264" i="1"/>
  <c r="I288" i="1"/>
  <c r="K310" i="1"/>
  <c r="K325" i="1"/>
  <c r="I270" i="1"/>
  <c r="K270" i="1"/>
  <c r="I282" i="1"/>
  <c r="K185" i="1"/>
  <c r="K184" i="1"/>
  <c r="K183" i="1"/>
  <c r="K182" i="1"/>
  <c r="K181" i="1"/>
  <c r="K177" i="1"/>
  <c r="K171" i="1"/>
  <c r="K170" i="1"/>
  <c r="K169" i="1"/>
  <c r="I185" i="1"/>
  <c r="I184" i="1"/>
  <c r="I183" i="1"/>
  <c r="I182" i="1"/>
  <c r="I181" i="1"/>
  <c r="I177" i="1"/>
  <c r="I171" i="1"/>
  <c r="I170" i="1"/>
  <c r="I169" i="1"/>
  <c r="K163" i="1"/>
  <c r="K162" i="1"/>
  <c r="K161" i="1"/>
  <c r="K160" i="1"/>
  <c r="K159" i="1"/>
  <c r="K158" i="1"/>
  <c r="K157" i="1"/>
  <c r="K155" i="1"/>
  <c r="K154" i="1"/>
  <c r="K151" i="1"/>
  <c r="K149" i="1"/>
  <c r="K148" i="1"/>
  <c r="K147" i="1"/>
  <c r="I163" i="1"/>
  <c r="I162" i="1"/>
  <c r="I161" i="1"/>
  <c r="I160" i="1"/>
  <c r="I159" i="1"/>
  <c r="I158" i="1"/>
  <c r="I157" i="1"/>
  <c r="I156" i="1"/>
  <c r="I155" i="1"/>
  <c r="I154" i="1"/>
  <c r="I151" i="1"/>
  <c r="I149" i="1"/>
  <c r="I148" i="1"/>
  <c r="I147" i="1"/>
  <c r="K141" i="1"/>
  <c r="K140" i="1"/>
  <c r="K139" i="1"/>
  <c r="K138" i="1"/>
  <c r="K137" i="1"/>
  <c r="K136" i="1"/>
  <c r="K135" i="1"/>
  <c r="K134" i="1"/>
  <c r="K133" i="1"/>
  <c r="K131" i="1"/>
  <c r="K130" i="1"/>
  <c r="K129" i="1"/>
  <c r="K127" i="1"/>
  <c r="K126" i="1"/>
  <c r="K125" i="1"/>
  <c r="K124" i="1"/>
  <c r="I131" i="1"/>
  <c r="I141" i="1"/>
  <c r="I140" i="1"/>
  <c r="I139" i="1"/>
  <c r="I138" i="1"/>
  <c r="I137" i="1"/>
  <c r="I136" i="1"/>
  <c r="I135" i="1"/>
  <c r="I134" i="1"/>
  <c r="I133" i="1"/>
  <c r="I130" i="1"/>
  <c r="I129" i="1"/>
  <c r="I127" i="1"/>
  <c r="I126" i="1"/>
  <c r="I125" i="1"/>
  <c r="I124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0" i="1"/>
  <c r="K99" i="1"/>
  <c r="K98" i="1"/>
  <c r="K97" i="1"/>
  <c r="K96" i="1"/>
  <c r="K95" i="1"/>
  <c r="K94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94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K64" i="1"/>
  <c r="K63" i="1"/>
  <c r="K62" i="1"/>
  <c r="I61" i="1"/>
  <c r="K61" i="1"/>
  <c r="K60" i="1"/>
  <c r="K59" i="1"/>
  <c r="K58" i="1"/>
  <c r="I59" i="1"/>
  <c r="I58" i="1"/>
  <c r="K57" i="1"/>
  <c r="I57" i="1"/>
  <c r="K56" i="1"/>
  <c r="I56" i="1"/>
  <c r="I45" i="1"/>
  <c r="K45" i="1"/>
  <c r="I44" i="1"/>
  <c r="K44" i="1"/>
  <c r="I43" i="1"/>
  <c r="K43" i="1"/>
  <c r="K42" i="1"/>
  <c r="K41" i="1"/>
  <c r="I42" i="1"/>
  <c r="I41" i="1"/>
  <c r="K40" i="1"/>
  <c r="I40" i="1"/>
  <c r="K39" i="1"/>
  <c r="I39" i="1"/>
  <c r="K37" i="1"/>
  <c r="I37" i="1"/>
  <c r="K32" i="1"/>
  <c r="K31" i="1"/>
  <c r="K30" i="1"/>
  <c r="K29" i="1"/>
  <c r="K28" i="1"/>
  <c r="K26" i="1"/>
  <c r="K25" i="1"/>
  <c r="K24" i="1"/>
  <c r="I32" i="1"/>
  <c r="I30" i="1"/>
  <c r="I31" i="1"/>
  <c r="I29" i="1"/>
  <c r="I28" i="1"/>
  <c r="I26" i="1"/>
  <c r="I25" i="1"/>
  <c r="I24" i="1"/>
  <c r="K18" i="1"/>
  <c r="K17" i="1"/>
  <c r="K16" i="1"/>
  <c r="K15" i="1"/>
  <c r="K14" i="1"/>
  <c r="K13" i="1"/>
  <c r="K10" i="1"/>
  <c r="K9" i="1"/>
  <c r="K8" i="1"/>
  <c r="K7" i="1"/>
  <c r="K6" i="1"/>
  <c r="I18" i="1"/>
  <c r="I17" i="1"/>
  <c r="I16" i="1"/>
  <c r="I15" i="1"/>
  <c r="I14" i="1"/>
  <c r="I13" i="1"/>
  <c r="I10" i="1"/>
  <c r="I9" i="1"/>
  <c r="I8" i="1"/>
  <c r="I7" i="1"/>
  <c r="I6" i="1"/>
  <c r="I186" i="1" l="1"/>
  <c r="K186" i="1"/>
  <c r="I142" i="1"/>
  <c r="K142" i="1"/>
  <c r="I164" i="1"/>
  <c r="K164" i="1"/>
  <c r="I119" i="1"/>
  <c r="K119" i="1"/>
  <c r="K33" i="1"/>
  <c r="I89" i="1"/>
  <c r="K19" i="1"/>
  <c r="K89" i="1"/>
  <c r="K38" i="1"/>
  <c r="K65" i="1" l="1"/>
  <c r="I60" i="1" l="1"/>
  <c r="I62" i="1"/>
  <c r="I63" i="1"/>
  <c r="I64" i="1"/>
  <c r="I38" i="1"/>
  <c r="I33" i="1" l="1"/>
  <c r="I65" i="1"/>
  <c r="I19" i="1"/>
</calcChain>
</file>

<file path=xl/sharedStrings.xml><?xml version="1.0" encoding="utf-8"?>
<sst xmlns="http://schemas.openxmlformats.org/spreadsheetml/2006/main" count="1276" uniqueCount="239">
  <si>
    <t>1.</t>
  </si>
  <si>
    <t xml:space="preserve">Oblikovanje grmova   </t>
  </si>
  <si>
    <t>kom</t>
  </si>
  <si>
    <t>2.</t>
  </si>
  <si>
    <t>Prehrana mineralnim gnojivom</t>
  </si>
  <si>
    <t>3.</t>
  </si>
  <si>
    <t xml:space="preserve"> Uređenje vaza         </t>
  </si>
  <si>
    <t>4.</t>
  </si>
  <si>
    <t>Košnja trimerom</t>
  </si>
  <si>
    <t>m2</t>
  </si>
  <si>
    <t>5.</t>
  </si>
  <si>
    <t>Orezivanje/čišćenje krošnje stabala do 5 m:</t>
  </si>
  <si>
    <t>-          tamariš 61 kom</t>
  </si>
  <si>
    <t>-          masline 20 kom</t>
  </si>
  <si>
    <t>6.</t>
  </si>
  <si>
    <t>Rad motornom frezom</t>
  </si>
  <si>
    <t>sat</t>
  </si>
  <si>
    <t>7.</t>
  </si>
  <si>
    <t>Odvoz viška materijala</t>
  </si>
  <si>
    <t>tura</t>
  </si>
  <si>
    <t>8.</t>
  </si>
  <si>
    <t>Prehrana stabala</t>
  </si>
  <si>
    <t>9.</t>
  </si>
  <si>
    <t>Kemijsko tretiranje stabala protiv bolesti i štetnika</t>
  </si>
  <si>
    <t>10.</t>
  </si>
  <si>
    <t>11.</t>
  </si>
  <si>
    <t>Kemijsko tretiranje grmova protiv bolesti i štetnika</t>
  </si>
  <si>
    <t>Orezivanje/čišćenje krošnje stabala više od 5 m:</t>
  </si>
  <si>
    <t>-          smokva 3 kom</t>
  </si>
  <si>
    <t>Čišćenje zelene površine</t>
  </si>
  <si>
    <t>Prehrana tla</t>
  </si>
  <si>
    <t xml:space="preserve">Kemijsko tretiranje stabala protiv bolesti i štetnika </t>
  </si>
  <si>
    <t>12.</t>
  </si>
  <si>
    <t>Okopavanje trajnica</t>
  </si>
  <si>
    <t>Sadnja sezonskog cvijeća</t>
  </si>
  <si>
    <t>Okopavanje sezonskog cvijeća</t>
  </si>
  <si>
    <t>Prehrana sezonskog cvijeća</t>
  </si>
  <si>
    <t xml:space="preserve">Košnja travokosilicom    </t>
  </si>
  <si>
    <t>Orezivanje krošnje stabala više od 5 m:</t>
  </si>
  <si>
    <t>-          murva  12 kom</t>
  </si>
  <si>
    <t>-          kesten 2 kom</t>
  </si>
  <si>
    <t>-          kostela 5 kom</t>
  </si>
  <si>
    <t>-          sofora 10 kom</t>
  </si>
  <si>
    <t>-          pittosporum 1 kom</t>
  </si>
  <si>
    <t>-          lovor 6 kom</t>
  </si>
  <si>
    <t>-          lipa 2 kom</t>
  </si>
  <si>
    <t>-          čempres 7 kom</t>
  </si>
  <si>
    <t>-          ligustrum 1 kom</t>
  </si>
  <si>
    <t>-          lagerstroemia 1 kom</t>
  </si>
  <si>
    <t>Orezivanje živice</t>
  </si>
  <si>
    <t>m1</t>
  </si>
  <si>
    <t>Čišćenje zelenih površina</t>
  </si>
  <si>
    <t>13.</t>
  </si>
  <si>
    <t>14.</t>
  </si>
  <si>
    <t>15.</t>
  </si>
  <si>
    <t>16.</t>
  </si>
  <si>
    <t>Kemijsko tretiranje trajnica protiv bolesti i štetnika</t>
  </si>
  <si>
    <t xml:space="preserve">Čišćenje zelene površine </t>
  </si>
  <si>
    <t>Zalijevanje ručno</t>
  </si>
  <si>
    <t>Uređenje vaza</t>
  </si>
  <si>
    <t xml:space="preserve">Prehrana tla </t>
  </si>
  <si>
    <t>Orezivanje krošnje stabala do 5 m:</t>
  </si>
  <si>
    <t>-          magnolia 2 kom</t>
  </si>
  <si>
    <t>-          pittosporum 15 kom</t>
  </si>
  <si>
    <t>-          palma 6 kom</t>
  </si>
  <si>
    <t>Frezanje cvjetnih gredica</t>
  </si>
  <si>
    <t>Štijanje cvjetnih gredica</t>
  </si>
  <si>
    <t>17.</t>
  </si>
  <si>
    <t>18.</t>
  </si>
  <si>
    <t>-          murva 3 kom</t>
  </si>
  <si>
    <t>-          palma 7 kom</t>
  </si>
  <si>
    <t>Priprema tla za sadnju sezonskog cvijeća</t>
  </si>
  <si>
    <t>Prihrana cvjetnih gredica</t>
  </si>
  <si>
    <t xml:space="preserve">Košnja traktorskom travokosilicom    </t>
  </si>
  <si>
    <t>-          palma 2 kom</t>
  </si>
  <si>
    <t>-          crnika 9 kom</t>
  </si>
  <si>
    <t>-          pittosporum 4 kom</t>
  </si>
  <si>
    <t>Oblikovanje grmova</t>
  </si>
  <si>
    <t>Rezidba trajnica</t>
  </si>
  <si>
    <t>Prehrana trajnica</t>
  </si>
  <si>
    <t>Kemijsko tretiranje protiv bolesti i štetnika</t>
  </si>
  <si>
    <t>UKUPNO:</t>
  </si>
  <si>
    <t>-          kostela 3 kom</t>
  </si>
  <si>
    <t>-          platana 1 kom</t>
  </si>
  <si>
    <t>-          sofora 2 kom</t>
  </si>
  <si>
    <t>-          lovor 1 kom</t>
  </si>
  <si>
    <t>-          magnolija 2 kom</t>
  </si>
  <si>
    <t>-          maslina 1 kom</t>
  </si>
  <si>
    <t>-           </t>
  </si>
  <si>
    <t>-          lovor višnja 2 kom</t>
  </si>
  <si>
    <t>-          pittosporum 3 kom</t>
  </si>
  <si>
    <t>-          čempres 5 kom</t>
  </si>
  <si>
    <t>Čišćenje groblja</t>
  </si>
  <si>
    <t>-          lipa 28 kom</t>
  </si>
  <si>
    <t>-          kesten 1 kom</t>
  </si>
  <si>
    <t>-          brist 1 kom</t>
  </si>
  <si>
    <t>-          murva 1 kom</t>
  </si>
  <si>
    <t>Obrezivanje živice</t>
  </si>
  <si>
    <t xml:space="preserve">Košnja traktorskom travokosilicom </t>
  </si>
  <si>
    <t>Orezivanje krošnje stabala do 3 m:</t>
  </si>
  <si>
    <t>-           maslina 67 kom</t>
  </si>
  <si>
    <t>-          lovor višnja 3 kom</t>
  </si>
  <si>
    <t>Oblikovanje grmova:</t>
  </si>
  <si>
    <t>-          oleander 215 kom</t>
  </si>
  <si>
    <t>-          ostali 32 kom</t>
  </si>
  <si>
    <t>Košnja traktorom</t>
  </si>
  <si>
    <t>-          maslina 3 kom</t>
  </si>
  <si>
    <t>-          juka 1 kom</t>
  </si>
  <si>
    <t>Okopavanje grmova</t>
  </si>
  <si>
    <t xml:space="preserve">Zalijevanje </t>
  </si>
  <si>
    <t>-           tamaris 4 kom</t>
  </si>
  <si>
    <t>-          mušmula 1 kom</t>
  </si>
  <si>
    <t>-          lovor 2 kom</t>
  </si>
  <si>
    <t>-          cedra 3 kom</t>
  </si>
  <si>
    <t>Orezivanje grmlja</t>
  </si>
  <si>
    <t>Čišćenje šume</t>
  </si>
  <si>
    <t>UKUPNO</t>
  </si>
  <si>
    <t>Jedinica</t>
  </si>
  <si>
    <t>Količina</t>
  </si>
  <si>
    <t>Cijena</t>
  </si>
  <si>
    <t>Ukupno</t>
  </si>
  <si>
    <t>19.</t>
  </si>
  <si>
    <t>20.</t>
  </si>
  <si>
    <t>21.</t>
  </si>
  <si>
    <t xml:space="preserve">Prehrana cvjetnih gredica </t>
  </si>
  <si>
    <t>Prihrana mineralnim gnojivom</t>
  </si>
  <si>
    <t xml:space="preserve">UKUPNO: </t>
  </si>
  <si>
    <t>Rad djelatnika</t>
  </si>
  <si>
    <t>Zalijevanje cisternom</t>
  </si>
  <si>
    <t>Čupanje sezonskog cvijeća</t>
  </si>
  <si>
    <t>Skidanje sezonskog cvijeća</t>
  </si>
  <si>
    <t>Priprema za sadnju sezonskog cvijeća</t>
  </si>
  <si>
    <t>Okopavanje oleandara</t>
  </si>
  <si>
    <t>Čišćenje borova</t>
  </si>
  <si>
    <t>Prehrana grmova</t>
  </si>
  <si>
    <t>Orezivanje tamariša i kostela</t>
  </si>
  <si>
    <t>Košnja traktorskom travokosiliicom</t>
  </si>
  <si>
    <t>Rezanje trajnica</t>
  </si>
  <si>
    <t>Čišćenje</t>
  </si>
  <si>
    <t>Košnja zelene površine</t>
  </si>
  <si>
    <t>Košnja travokosilicom</t>
  </si>
  <si>
    <t>Prehrana travnjaka</t>
  </si>
  <si>
    <t>Prozračiivanje travnjaka</t>
  </si>
  <si>
    <t>TEKUĆE ODRŽAVANJE JAVNIH ZELENIH POVRŠINA U GRADU BIOGRADU NA MORU</t>
  </si>
  <si>
    <t>2. PARK VRULJINE</t>
  </si>
  <si>
    <t>4. TRG KRALJA TOMISLAVA</t>
  </si>
  <si>
    <t>5. OBALA KRALJA P. KREŠIMIRA IV. 1 ( od Tončia do novog mula)</t>
  </si>
  <si>
    <t>1. PLAŽA BOŠANA</t>
  </si>
  <si>
    <t>3. PARK TRG HRVATSKIH VELIKANA</t>
  </si>
  <si>
    <t>8. ULICA KRALJA PETRA SVAČIĆA (od zgrade Komunalca do tržnice)</t>
  </si>
  <si>
    <t>9. PUT SOLINA I TRG DR. FRANJE TUĐMANA</t>
  </si>
  <si>
    <t>10. STARO GROBLJE I PROSTOR OKO NJEGA</t>
  </si>
  <si>
    <t>11. ULICA DR. FRANJE TUĐMANA</t>
  </si>
  <si>
    <t>12. PETLJA ULAZ-IZLAZ U GRAD</t>
  </si>
  <si>
    <t>13. PETLJA-SJEVER-ISTOK-POVRŠINA POD BOROVIMA</t>
  </si>
  <si>
    <t>14. PETLJA -JUGO-POVRŠINA</t>
  </si>
  <si>
    <t>15. BAZILIKA SV. IVANA</t>
  </si>
  <si>
    <t>16. POVRŠINA KOD KRIŽA ULAZ U GRAD</t>
  </si>
  <si>
    <t>17. JADRANSKA CESTA I TRG BOŠANA</t>
  </si>
  <si>
    <t>18. ZADARSKA ULICA</t>
  </si>
  <si>
    <t>19. POVRŠINA OKO ZGRADE A. G. MATOŠA</t>
  </si>
  <si>
    <t>20. PARKIRALIŠTE  JAZ</t>
  </si>
  <si>
    <t>21. PARKIRALIŠTE DRAŽICA</t>
  </si>
  <si>
    <t>22. PLITVIČKA ULICA</t>
  </si>
  <si>
    <t>23. ZAGREBAČKA ULICA</t>
  </si>
  <si>
    <t>Prozračivanje i zasijecanje, travnjaci inten. održavanja</t>
  </si>
  <si>
    <t>Dosijavanje travnog sjemena, travnjaci inten.održavanja</t>
  </si>
  <si>
    <t>God.</t>
  </si>
  <si>
    <t>ponavlj.</t>
  </si>
  <si>
    <t>Cijena kn</t>
  </si>
  <si>
    <t>Cijena EU</t>
  </si>
  <si>
    <t>Ukupno kn</t>
  </si>
  <si>
    <t>Košnja  travokosilicom</t>
  </si>
  <si>
    <t>Prehrana trajnica i sezonskog cvijeća</t>
  </si>
  <si>
    <t>Prozrač. i zasi.e, travnjaci intenzivnog održavanja</t>
  </si>
  <si>
    <t>Dosijavanje trav. sjemena, travnjaci inten.održav.</t>
  </si>
  <si>
    <t>Prozrač. i zasijecanje, travnjaci int. održavanja</t>
  </si>
  <si>
    <t>Dosijavanje travnog sjemena, travnjaci int.održav.</t>
  </si>
  <si>
    <t>6. OBALA KRALJA P. KREŠIMIRA IV. 2</t>
  </si>
  <si>
    <t>Prozračivanje i zasijecanje travnjaka</t>
  </si>
  <si>
    <t>Dosijavanje travnog sjemena na travnjacima</t>
  </si>
  <si>
    <t xml:space="preserve">7. OBALA K. P. KREŠIMIRA IV. 3 </t>
  </si>
  <si>
    <t>(od benzinske postaje do zgrade Komunalca)</t>
  </si>
  <si>
    <t>Prozračivanje i zasijecanje, travnjaka</t>
  </si>
  <si>
    <t>Dosijavanje travnog sjemena, travnjaka</t>
  </si>
  <si>
    <t xml:space="preserve">           maslina 6 kom</t>
  </si>
  <si>
    <t xml:space="preserve">           lipa 2 kom</t>
  </si>
  <si>
    <t>Okopavanje trajnica i grmova</t>
  </si>
  <si>
    <t>Prehrana tla, trajnica i grmova</t>
  </si>
  <si>
    <t>24. PARK ŠUMA SOLINE I DRAŽICA</t>
  </si>
  <si>
    <t>25. METERIZE</t>
  </si>
  <si>
    <t>26. RUST</t>
  </si>
  <si>
    <t>Rad s autokošarom</t>
  </si>
  <si>
    <t>27. GRANDA</t>
  </si>
  <si>
    <t>28. TUČE</t>
  </si>
  <si>
    <t>29. KUMENAT</t>
  </si>
  <si>
    <t>30. KOŽINA</t>
  </si>
  <si>
    <t>31. VRULJINE</t>
  </si>
  <si>
    <t>32. KOSA ISTOK/KOSA ZAPAD /JANKOLOVICA</t>
  </si>
  <si>
    <t>33. PUT PRIMORJA</t>
  </si>
  <si>
    <t>34. BUKOVAČKA ULICA /OKO GROBLJA</t>
  </si>
  <si>
    <t>35. POVRŠINA KOD SVEUČILIŠTA- BIOGRAD</t>
  </si>
  <si>
    <t>36. IGRALIŠTE PRIMORAC</t>
  </si>
  <si>
    <t>Košnja trimerom i travokosilicom</t>
  </si>
  <si>
    <t>Okopavanje</t>
  </si>
  <si>
    <t>Zaštita</t>
  </si>
  <si>
    <t>Prozračivanje</t>
  </si>
  <si>
    <t>Odvoz viška materija</t>
  </si>
  <si>
    <t>Plijevljenje pokrivača tla</t>
  </si>
  <si>
    <t>Okopavanje grmova i trajniva</t>
  </si>
  <si>
    <t>Prozračivanje travnjaka</t>
  </si>
  <si>
    <t>Dosijavanje trave smjesom</t>
  </si>
  <si>
    <t>Čišćenje staza</t>
  </si>
  <si>
    <t>Čišćenje pod sjedalima</t>
  </si>
  <si>
    <t>37. PODUZETNIČKI INKUBATOR - BIOGRAD</t>
  </si>
  <si>
    <t>38. LJETNO KINO - BIOGRAD</t>
  </si>
  <si>
    <t>REKAPITULACIJA:</t>
  </si>
  <si>
    <t>5. OBALA KRALJA P.KREŠIMIRA IV</t>
  </si>
  <si>
    <t>6. OBALA KRALJA P.KREŠIMIRA IV 2.</t>
  </si>
  <si>
    <t>7.OBALA K.P.KREŠIMIRA 3.</t>
  </si>
  <si>
    <t>8. ULICA KRALJA PETRA SVAČIĆA</t>
  </si>
  <si>
    <t>9. PUT SOLINA I TRG DR.F.TUĐMANA</t>
  </si>
  <si>
    <t>11. ULICA DR.FRANJE TUĐMANA</t>
  </si>
  <si>
    <t>12. PETLJA ULAZ - IZLAZ U GRAD</t>
  </si>
  <si>
    <t>13. PETLJA SJEVER-ISTOK-POVRŠINA POD BOROV.</t>
  </si>
  <si>
    <t>14. PETLJA - JUGO - POVRŠINA</t>
  </si>
  <si>
    <t>15. BAZILIKA SV.IVANA</t>
  </si>
  <si>
    <t>19. POVRŠINA OKO ZGRADE A.G.MATOŠA</t>
  </si>
  <si>
    <t>20. PARKIRALIŠTE JAZ</t>
  </si>
  <si>
    <t>32. KOSA ISTOK/KOSA ZAPAD / JANKOLOVICA</t>
  </si>
  <si>
    <t>34. BUKOVAČKA ULICA/ OKO GROBLJA</t>
  </si>
  <si>
    <t>35. POVRŠINA KOD SVEUČILIŠTA - BIOGRAD</t>
  </si>
  <si>
    <t>37. PODUZETNIČKI INKUBATOR</t>
  </si>
  <si>
    <t>38. LJETNO KINO</t>
  </si>
  <si>
    <t>PDV 25%</t>
  </si>
  <si>
    <t>BOŠANA d.o.o.</t>
  </si>
  <si>
    <t>Voditelj hortikulture:</t>
  </si>
  <si>
    <t>Nada Galešić</t>
  </si>
  <si>
    <t xml:space="preserve">                                                                   PLAN I PROGRAM RADA ZA 2023,GODINU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</si>
</sst>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n&quot;;[Red]\-#,##0.00\ &quot;kn&quot;"/>
    <numFmt numFmtId="164" formatCode="#,##0.0000\ &quot;kn&quot;;[Red]\-#,##0.0000\ &quot;kn&quot;"/>
    <numFmt numFmtId="165" formatCode="#,##0.00\ [$€-1]"/>
    <numFmt numFmtId="166" formatCode="#,##0.00\ [$€-1];[Red]\-#,##0.00\ [$€-1]"/>
    <numFmt numFmtId="167" formatCode="#,##0.00\ &quot;kn&quot;"/>
    <numFmt numFmtId="168" formatCode="#,##0.00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/>
    <xf numFmtId="8" fontId="1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0" fontId="0" fillId="0" borderId="0" xfId="0" applyFont="1"/>
    <xf numFmtId="164" fontId="0" fillId="0" borderId="0" xfId="0" applyNumberFormat="1"/>
    <xf numFmtId="8" fontId="1" fillId="0" borderId="0" xfId="0" applyNumberFormat="1" applyFont="1"/>
    <xf numFmtId="167" fontId="0" fillId="0" borderId="0" xfId="0" applyNumberFormat="1" applyAlignment="1">
      <alignment horizontal="right"/>
    </xf>
    <xf numFmtId="167" fontId="0" fillId="0" borderId="0" xfId="0" applyNumberFormat="1"/>
    <xf numFmtId="168" fontId="0" fillId="0" borderId="0" xfId="0" applyNumberFormat="1" applyAlignment="1">
      <alignment horizontal="right"/>
    </xf>
    <xf numFmtId="167" fontId="1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7"/>
  <sheetViews>
    <sheetView tabSelected="1" topLeftCell="A310" workbookViewId="0">
      <selection activeCell="M326" sqref="M326"/>
    </sheetView>
  </sheetViews>
  <sheetFormatPr defaultRowHeight="15" x14ac:dyDescent="0.25"/>
  <cols>
    <col min="1" max="1" width="2.85546875" customWidth="1"/>
    <col min="2" max="2" width="6" customWidth="1"/>
    <col min="3" max="3" width="43" customWidth="1"/>
    <col min="5" max="5" width="7.7109375" customWidth="1"/>
    <col min="6" max="6" width="7" customWidth="1"/>
    <col min="7" max="7" width="7.7109375" customWidth="1"/>
    <col min="8" max="8" width="10.7109375" customWidth="1"/>
    <col min="9" max="9" width="14" customWidth="1"/>
    <col min="10" max="10" width="9.5703125" customWidth="1"/>
    <col min="11" max="11" width="13.140625" bestFit="1" customWidth="1"/>
  </cols>
  <sheetData>
    <row r="1" spans="2:11" x14ac:dyDescent="0.25">
      <c r="C1" s="4" t="s">
        <v>238</v>
      </c>
    </row>
    <row r="2" spans="2:11" x14ac:dyDescent="0.25">
      <c r="C2" s="7" t="s">
        <v>143</v>
      </c>
    </row>
    <row r="3" spans="2:11" x14ac:dyDescent="0.25">
      <c r="C3" s="1"/>
    </row>
    <row r="4" spans="2:11" x14ac:dyDescent="0.25">
      <c r="B4" s="1"/>
      <c r="C4" s="1" t="s">
        <v>147</v>
      </c>
      <c r="D4" s="4"/>
      <c r="E4" s="4"/>
      <c r="F4" s="4" t="s">
        <v>167</v>
      </c>
      <c r="G4" s="4"/>
      <c r="H4" s="4"/>
      <c r="I4" s="4"/>
    </row>
    <row r="5" spans="2:11" x14ac:dyDescent="0.25">
      <c r="B5" s="1"/>
      <c r="C5" s="1"/>
      <c r="D5" s="4" t="s">
        <v>117</v>
      </c>
      <c r="E5" s="4" t="s">
        <v>118</v>
      </c>
      <c r="F5" s="10" t="s">
        <v>168</v>
      </c>
      <c r="G5" s="10" t="s">
        <v>120</v>
      </c>
      <c r="H5" s="4" t="s">
        <v>169</v>
      </c>
      <c r="I5" s="4" t="s">
        <v>171</v>
      </c>
      <c r="J5" s="4" t="s">
        <v>170</v>
      </c>
      <c r="K5" s="4" t="s">
        <v>120</v>
      </c>
    </row>
    <row r="6" spans="2:11" x14ac:dyDescent="0.25">
      <c r="B6" t="s">
        <v>0</v>
      </c>
      <c r="C6" t="s">
        <v>1</v>
      </c>
      <c r="D6" s="2" t="s">
        <v>2</v>
      </c>
      <c r="E6" s="2">
        <v>12</v>
      </c>
      <c r="F6" s="2">
        <v>2</v>
      </c>
      <c r="G6" s="2">
        <v>24</v>
      </c>
      <c r="H6" s="5">
        <v>14.32</v>
      </c>
      <c r="I6" s="5">
        <f>G6*H6</f>
        <v>343.68</v>
      </c>
      <c r="J6" s="2">
        <v>1.9</v>
      </c>
      <c r="K6" s="12">
        <f>G6*J6</f>
        <v>45.599999999999994</v>
      </c>
    </row>
    <row r="7" spans="2:11" x14ac:dyDescent="0.25">
      <c r="B7" t="s">
        <v>3</v>
      </c>
      <c r="C7" t="s">
        <v>4</v>
      </c>
      <c r="D7" s="2" t="s">
        <v>2</v>
      </c>
      <c r="E7" s="2">
        <v>12</v>
      </c>
      <c r="F7" s="2">
        <v>2</v>
      </c>
      <c r="G7" s="2">
        <v>24</v>
      </c>
      <c r="H7" s="5">
        <v>3.01</v>
      </c>
      <c r="I7" s="5">
        <f>G7*H7</f>
        <v>72.239999999999995</v>
      </c>
      <c r="J7" s="2">
        <v>0.4</v>
      </c>
      <c r="K7" s="12">
        <f>G7*J7</f>
        <v>9.6000000000000014</v>
      </c>
    </row>
    <row r="8" spans="2:11" x14ac:dyDescent="0.25">
      <c r="B8" t="s">
        <v>5</v>
      </c>
      <c r="C8" t="s">
        <v>6</v>
      </c>
      <c r="D8" s="2" t="s">
        <v>2</v>
      </c>
      <c r="E8" s="2">
        <v>10</v>
      </c>
      <c r="F8" s="2">
        <v>1</v>
      </c>
      <c r="G8" s="2">
        <v>10</v>
      </c>
      <c r="H8" s="5">
        <v>52.74</v>
      </c>
      <c r="I8" s="5">
        <f>G8*H8</f>
        <v>527.4</v>
      </c>
      <c r="J8" s="2">
        <v>7</v>
      </c>
      <c r="K8" s="12">
        <f>G8*J8</f>
        <v>70</v>
      </c>
    </row>
    <row r="9" spans="2:11" x14ac:dyDescent="0.25">
      <c r="B9" t="s">
        <v>7</v>
      </c>
      <c r="C9" t="s">
        <v>8</v>
      </c>
      <c r="D9" s="2" t="s">
        <v>16</v>
      </c>
      <c r="E9" s="2">
        <v>16</v>
      </c>
      <c r="F9" s="2">
        <v>2</v>
      </c>
      <c r="G9" s="2">
        <v>32</v>
      </c>
      <c r="H9" s="5">
        <v>90.41</v>
      </c>
      <c r="I9" s="5">
        <f>G9*H9</f>
        <v>2893.12</v>
      </c>
      <c r="J9" s="2">
        <v>12</v>
      </c>
      <c r="K9" s="12">
        <f>G9*J9</f>
        <v>384</v>
      </c>
    </row>
    <row r="10" spans="2:11" x14ac:dyDescent="0.25">
      <c r="B10" t="s">
        <v>10</v>
      </c>
      <c r="C10" t="s">
        <v>11</v>
      </c>
      <c r="D10" s="2" t="s">
        <v>2</v>
      </c>
      <c r="E10" s="2">
        <v>81</v>
      </c>
      <c r="F10" s="2">
        <v>1</v>
      </c>
      <c r="G10" s="2">
        <v>81</v>
      </c>
      <c r="H10" s="5">
        <v>150.69</v>
      </c>
      <c r="I10" s="5">
        <f>G10*H10</f>
        <v>12205.89</v>
      </c>
      <c r="J10" s="2">
        <v>20</v>
      </c>
      <c r="K10" s="12">
        <f>G10*J10</f>
        <v>1620</v>
      </c>
    </row>
    <row r="11" spans="2:11" x14ac:dyDescent="0.25">
      <c r="C11" t="s">
        <v>12</v>
      </c>
      <c r="D11" s="2"/>
      <c r="E11" s="2"/>
      <c r="F11" s="2"/>
      <c r="G11" s="2"/>
      <c r="H11" s="2"/>
      <c r="I11" s="5"/>
      <c r="K11" s="12"/>
    </row>
    <row r="12" spans="2:11" x14ac:dyDescent="0.25">
      <c r="C12" t="s">
        <v>13</v>
      </c>
      <c r="D12" s="2"/>
      <c r="E12" s="2"/>
      <c r="F12" s="2"/>
      <c r="G12" s="2"/>
      <c r="H12" s="2"/>
      <c r="I12" s="5"/>
      <c r="K12" s="12"/>
    </row>
    <row r="13" spans="2:11" x14ac:dyDescent="0.25">
      <c r="B13" t="s">
        <v>14</v>
      </c>
      <c r="C13" t="s">
        <v>15</v>
      </c>
      <c r="D13" s="2" t="s">
        <v>16</v>
      </c>
      <c r="E13" s="2">
        <v>5</v>
      </c>
      <c r="F13" s="2">
        <v>3</v>
      </c>
      <c r="G13" s="2">
        <v>15</v>
      </c>
      <c r="H13" s="5">
        <v>399.33</v>
      </c>
      <c r="I13" s="5">
        <f t="shared" ref="I13:I18" si="0">G13*H13</f>
        <v>5989.95</v>
      </c>
      <c r="J13" s="2">
        <v>53</v>
      </c>
      <c r="K13" s="12">
        <f t="shared" ref="K13:K18" si="1">G13*J13</f>
        <v>795</v>
      </c>
    </row>
    <row r="14" spans="2:11" x14ac:dyDescent="0.25">
      <c r="B14" t="s">
        <v>17</v>
      </c>
      <c r="C14" t="s">
        <v>18</v>
      </c>
      <c r="D14" s="2" t="s">
        <v>19</v>
      </c>
      <c r="E14" s="2">
        <v>1</v>
      </c>
      <c r="F14" s="2">
        <v>5</v>
      </c>
      <c r="G14" s="2">
        <v>5</v>
      </c>
      <c r="H14" s="5">
        <v>150.69</v>
      </c>
      <c r="I14" s="5">
        <f t="shared" si="0"/>
        <v>753.45</v>
      </c>
      <c r="J14" s="2">
        <v>20</v>
      </c>
      <c r="K14" s="12">
        <f t="shared" si="1"/>
        <v>100</v>
      </c>
    </row>
    <row r="15" spans="2:11" x14ac:dyDescent="0.25">
      <c r="B15" t="s">
        <v>20</v>
      </c>
      <c r="C15" t="s">
        <v>21</v>
      </c>
      <c r="D15" s="2" t="s">
        <v>2</v>
      </c>
      <c r="E15" s="2">
        <v>81</v>
      </c>
      <c r="F15" s="2">
        <v>2</v>
      </c>
      <c r="G15" s="2">
        <v>162</v>
      </c>
      <c r="H15" s="5">
        <v>10.55</v>
      </c>
      <c r="I15" s="5">
        <f t="shared" si="0"/>
        <v>1709.1000000000001</v>
      </c>
      <c r="J15" s="2">
        <v>1.4</v>
      </c>
      <c r="K15" s="12">
        <f t="shared" si="1"/>
        <v>226.79999999999998</v>
      </c>
    </row>
    <row r="16" spans="2:11" x14ac:dyDescent="0.25">
      <c r="B16" t="s">
        <v>22</v>
      </c>
      <c r="C16" t="s">
        <v>23</v>
      </c>
      <c r="D16" s="2" t="s">
        <v>2</v>
      </c>
      <c r="E16" s="2">
        <v>81</v>
      </c>
      <c r="F16" s="2">
        <v>1</v>
      </c>
      <c r="G16" s="2">
        <v>81</v>
      </c>
      <c r="H16" s="5">
        <v>52.74</v>
      </c>
      <c r="I16" s="5">
        <f t="shared" si="0"/>
        <v>4271.9400000000005</v>
      </c>
      <c r="J16" s="2">
        <v>7</v>
      </c>
      <c r="K16" s="12">
        <f t="shared" si="1"/>
        <v>567</v>
      </c>
    </row>
    <row r="17" spans="2:11" x14ac:dyDescent="0.25">
      <c r="B17" t="s">
        <v>24</v>
      </c>
      <c r="C17" t="s">
        <v>108</v>
      </c>
      <c r="D17" s="2" t="s">
        <v>2</v>
      </c>
      <c r="E17" s="2">
        <v>12</v>
      </c>
      <c r="F17" s="2">
        <v>2</v>
      </c>
      <c r="G17" s="2">
        <v>24</v>
      </c>
      <c r="H17" s="11">
        <v>7.5345000000000004</v>
      </c>
      <c r="I17" s="5">
        <f t="shared" si="0"/>
        <v>180.828</v>
      </c>
      <c r="J17" s="2">
        <v>1</v>
      </c>
      <c r="K17" s="12">
        <f t="shared" si="1"/>
        <v>24</v>
      </c>
    </row>
    <row r="18" spans="2:11" x14ac:dyDescent="0.25">
      <c r="B18" t="s">
        <v>25</v>
      </c>
      <c r="C18" t="s">
        <v>128</v>
      </c>
      <c r="D18" s="2" t="s">
        <v>16</v>
      </c>
      <c r="E18" s="2">
        <v>10</v>
      </c>
      <c r="F18" s="2">
        <v>4</v>
      </c>
      <c r="G18" s="2">
        <v>40</v>
      </c>
      <c r="H18" s="5">
        <v>90.41</v>
      </c>
      <c r="I18" s="5">
        <f t="shared" si="0"/>
        <v>3616.3999999999996</v>
      </c>
      <c r="J18" s="2">
        <v>12</v>
      </c>
      <c r="K18" s="12">
        <f t="shared" si="1"/>
        <v>480</v>
      </c>
    </row>
    <row r="19" spans="2:11" x14ac:dyDescent="0.25">
      <c r="C19" s="1" t="s">
        <v>81</v>
      </c>
      <c r="E19" s="2"/>
      <c r="F19" s="2"/>
      <c r="G19" s="2"/>
      <c r="H19" s="2"/>
      <c r="I19" s="8">
        <f>SUM(I6:I18)</f>
        <v>32563.998</v>
      </c>
      <c r="K19" s="13">
        <f>SUM(K6:K18)</f>
        <v>4322</v>
      </c>
    </row>
    <row r="22" spans="2:11" x14ac:dyDescent="0.25">
      <c r="C22" s="1" t="s">
        <v>144</v>
      </c>
      <c r="F22" s="4" t="s">
        <v>167</v>
      </c>
    </row>
    <row r="23" spans="2:11" x14ac:dyDescent="0.25">
      <c r="C23" s="1"/>
      <c r="D23" s="4" t="s">
        <v>117</v>
      </c>
      <c r="E23" s="4" t="s">
        <v>118</v>
      </c>
      <c r="F23" s="10" t="s">
        <v>168</v>
      </c>
      <c r="G23" s="10" t="s">
        <v>120</v>
      </c>
      <c r="H23" s="4" t="s">
        <v>119</v>
      </c>
      <c r="I23" s="4" t="s">
        <v>120</v>
      </c>
      <c r="J23" s="4" t="s">
        <v>170</v>
      </c>
      <c r="K23" s="4" t="s">
        <v>120</v>
      </c>
    </row>
    <row r="24" spans="2:11" x14ac:dyDescent="0.25">
      <c r="B24" t="s">
        <v>0</v>
      </c>
      <c r="C24" t="s">
        <v>1</v>
      </c>
      <c r="D24" s="2" t="s">
        <v>2</v>
      </c>
      <c r="E24" s="2">
        <v>15</v>
      </c>
      <c r="F24" s="2">
        <v>2</v>
      </c>
      <c r="G24" s="2">
        <v>30</v>
      </c>
      <c r="H24" s="5">
        <v>14.32</v>
      </c>
      <c r="I24" s="5">
        <f>G24*H24</f>
        <v>429.6</v>
      </c>
      <c r="J24" s="12">
        <v>1.9</v>
      </c>
      <c r="K24" s="12">
        <f>G24*J24</f>
        <v>57</v>
      </c>
    </row>
    <row r="25" spans="2:11" x14ac:dyDescent="0.25">
      <c r="B25" t="s">
        <v>3</v>
      </c>
      <c r="C25" t="s">
        <v>8</v>
      </c>
      <c r="D25" s="2" t="s">
        <v>9</v>
      </c>
      <c r="E25" s="2">
        <v>100</v>
      </c>
      <c r="F25" s="2">
        <v>20</v>
      </c>
      <c r="G25" s="2">
        <v>2000</v>
      </c>
      <c r="H25" s="5">
        <v>0.83</v>
      </c>
      <c r="I25" s="5">
        <f>G25*H25</f>
        <v>1660</v>
      </c>
      <c r="J25" s="12">
        <v>0.11</v>
      </c>
      <c r="K25" s="12">
        <f>G25*J25</f>
        <v>220</v>
      </c>
    </row>
    <row r="26" spans="2:11" x14ac:dyDescent="0.25">
      <c r="B26" t="s">
        <v>5</v>
      </c>
      <c r="C26" t="s">
        <v>27</v>
      </c>
      <c r="D26" s="2" t="s">
        <v>2</v>
      </c>
      <c r="E26" s="2">
        <v>3</v>
      </c>
      <c r="F26" s="2">
        <v>1</v>
      </c>
      <c r="G26" s="2">
        <v>3</v>
      </c>
      <c r="H26" s="5">
        <v>851.4</v>
      </c>
      <c r="I26" s="5">
        <f>G26*H26</f>
        <v>2554.1999999999998</v>
      </c>
      <c r="J26" s="12">
        <v>113</v>
      </c>
      <c r="K26" s="12">
        <f>G26*J26</f>
        <v>339</v>
      </c>
    </row>
    <row r="27" spans="2:11" x14ac:dyDescent="0.25">
      <c r="C27" t="s">
        <v>28</v>
      </c>
      <c r="D27" s="2"/>
      <c r="E27" s="2"/>
      <c r="F27" s="2"/>
      <c r="G27" s="2"/>
      <c r="H27" s="2"/>
      <c r="I27" s="5"/>
      <c r="J27" s="12"/>
    </row>
    <row r="28" spans="2:11" x14ac:dyDescent="0.25">
      <c r="B28" t="s">
        <v>7</v>
      </c>
      <c r="C28" t="s">
        <v>172</v>
      </c>
      <c r="D28" s="2" t="s">
        <v>9</v>
      </c>
      <c r="E28" s="2">
        <v>1400</v>
      </c>
      <c r="F28" s="2">
        <v>20</v>
      </c>
      <c r="G28" s="2">
        <v>28000</v>
      </c>
      <c r="H28" s="5">
        <v>0.53</v>
      </c>
      <c r="I28" s="5">
        <f>G28*H28</f>
        <v>14840</v>
      </c>
      <c r="J28" s="12">
        <v>7.0000000000000007E-2</v>
      </c>
      <c r="K28" s="12">
        <f>G28*J28</f>
        <v>1960.0000000000002</v>
      </c>
    </row>
    <row r="29" spans="2:11" x14ac:dyDescent="0.25">
      <c r="B29" t="s">
        <v>10</v>
      </c>
      <c r="C29" t="s">
        <v>29</v>
      </c>
      <c r="D29" s="2" t="s">
        <v>9</v>
      </c>
      <c r="E29" s="2">
        <v>1400</v>
      </c>
      <c r="F29" s="2">
        <v>10</v>
      </c>
      <c r="G29" s="2">
        <v>14000</v>
      </c>
      <c r="H29" s="5">
        <v>0.68</v>
      </c>
      <c r="I29" s="5">
        <f>G29*H29</f>
        <v>9520</v>
      </c>
      <c r="J29" s="12">
        <v>0.09</v>
      </c>
      <c r="K29" s="12">
        <f>G29*J29</f>
        <v>1260</v>
      </c>
    </row>
    <row r="30" spans="2:11" x14ac:dyDescent="0.25">
      <c r="B30" t="s">
        <v>14</v>
      </c>
      <c r="C30" t="s">
        <v>30</v>
      </c>
      <c r="D30" s="2" t="s">
        <v>9</v>
      </c>
      <c r="E30" s="2">
        <v>1400</v>
      </c>
      <c r="F30" s="2">
        <v>2</v>
      </c>
      <c r="G30" s="2">
        <v>2800</v>
      </c>
      <c r="H30" s="5">
        <v>0.6</v>
      </c>
      <c r="I30" s="5">
        <f>G30*H30</f>
        <v>1680</v>
      </c>
      <c r="J30" s="12">
        <v>0.08</v>
      </c>
      <c r="K30" s="12">
        <f>G30*J30</f>
        <v>224</v>
      </c>
    </row>
    <row r="31" spans="2:11" x14ac:dyDescent="0.25">
      <c r="B31" t="s">
        <v>17</v>
      </c>
      <c r="C31" t="s">
        <v>31</v>
      </c>
      <c r="D31" s="2" t="s">
        <v>2</v>
      </c>
      <c r="E31" s="2">
        <v>15</v>
      </c>
      <c r="F31" s="2">
        <v>2</v>
      </c>
      <c r="G31" s="2">
        <v>30</v>
      </c>
      <c r="H31" s="5">
        <v>3.01</v>
      </c>
      <c r="I31" s="5">
        <f>G31*H31</f>
        <v>90.3</v>
      </c>
      <c r="J31" s="12">
        <v>0.4</v>
      </c>
      <c r="K31" s="12">
        <f>G31*J31</f>
        <v>12</v>
      </c>
    </row>
    <row r="32" spans="2:11" x14ac:dyDescent="0.25">
      <c r="B32" t="s">
        <v>20</v>
      </c>
      <c r="C32" t="s">
        <v>18</v>
      </c>
      <c r="D32" s="2" t="s">
        <v>2</v>
      </c>
      <c r="E32" s="2">
        <v>1</v>
      </c>
      <c r="F32" s="2">
        <v>20</v>
      </c>
      <c r="G32" s="2">
        <v>20</v>
      </c>
      <c r="H32" s="5">
        <v>150.69</v>
      </c>
      <c r="I32" s="5">
        <f>G32*H32</f>
        <v>3013.8</v>
      </c>
      <c r="J32" s="12">
        <v>20</v>
      </c>
      <c r="K32" s="12">
        <f>G32*J32</f>
        <v>400</v>
      </c>
    </row>
    <row r="33" spans="2:11" x14ac:dyDescent="0.25">
      <c r="C33" s="1" t="s">
        <v>81</v>
      </c>
      <c r="E33" s="2"/>
      <c r="F33" s="2"/>
      <c r="G33" s="2"/>
      <c r="H33" s="2"/>
      <c r="I33" s="8">
        <f>SUM(I24:I32)</f>
        <v>33787.9</v>
      </c>
      <c r="K33" s="13">
        <f>SUM(K24:K32)</f>
        <v>4472</v>
      </c>
    </row>
    <row r="35" spans="2:11" x14ac:dyDescent="0.25">
      <c r="C35" s="1" t="s">
        <v>148</v>
      </c>
      <c r="F35" s="4" t="s">
        <v>167</v>
      </c>
    </row>
    <row r="36" spans="2:11" x14ac:dyDescent="0.25">
      <c r="C36" s="1"/>
      <c r="D36" s="4" t="s">
        <v>117</v>
      </c>
      <c r="E36" s="4" t="s">
        <v>118</v>
      </c>
      <c r="F36" s="10" t="s">
        <v>168</v>
      </c>
      <c r="G36" s="10" t="s">
        <v>120</v>
      </c>
      <c r="H36" s="4" t="s">
        <v>119</v>
      </c>
      <c r="I36" s="4" t="s">
        <v>120</v>
      </c>
      <c r="J36" s="4" t="s">
        <v>170</v>
      </c>
      <c r="K36" s="4" t="s">
        <v>120</v>
      </c>
    </row>
    <row r="37" spans="2:11" x14ac:dyDescent="0.25">
      <c r="B37" t="s">
        <v>0</v>
      </c>
      <c r="C37" t="s">
        <v>1</v>
      </c>
      <c r="D37" s="2" t="s">
        <v>2</v>
      </c>
      <c r="E37" s="2">
        <v>55</v>
      </c>
      <c r="F37" s="2">
        <v>3</v>
      </c>
      <c r="G37" s="2">
        <v>165</v>
      </c>
      <c r="H37" s="5">
        <v>14.32</v>
      </c>
      <c r="I37" s="5">
        <f>G37*H37</f>
        <v>2362.8000000000002</v>
      </c>
      <c r="J37" s="12">
        <v>1.9</v>
      </c>
      <c r="K37" s="12">
        <f>G37*J37</f>
        <v>313.5</v>
      </c>
    </row>
    <row r="38" spans="2:11" x14ac:dyDescent="0.25">
      <c r="B38" t="s">
        <v>3</v>
      </c>
      <c r="C38" t="s">
        <v>33</v>
      </c>
      <c r="D38" s="2" t="s">
        <v>9</v>
      </c>
      <c r="E38" s="2">
        <v>26</v>
      </c>
      <c r="F38" s="2">
        <v>10</v>
      </c>
      <c r="G38" s="2">
        <v>260</v>
      </c>
      <c r="H38" s="11">
        <v>7.5345000000000004</v>
      </c>
      <c r="I38" s="5">
        <f t="shared" ref="I38:I64" si="2">E38*H38</f>
        <v>195.89700000000002</v>
      </c>
      <c r="J38" s="12">
        <v>1</v>
      </c>
      <c r="K38" s="12">
        <f>E38*J38</f>
        <v>26</v>
      </c>
    </row>
    <row r="39" spans="2:11" x14ac:dyDescent="0.25">
      <c r="B39" t="s">
        <v>5</v>
      </c>
      <c r="C39" t="s">
        <v>34</v>
      </c>
      <c r="D39" s="2" t="s">
        <v>2</v>
      </c>
      <c r="E39" s="2">
        <v>260</v>
      </c>
      <c r="F39" s="2">
        <v>2</v>
      </c>
      <c r="G39" s="2">
        <v>520</v>
      </c>
      <c r="H39" s="5">
        <v>2.2599999999999998</v>
      </c>
      <c r="I39" s="5">
        <f t="shared" ref="I39:I45" si="3">G39*H39</f>
        <v>1175.1999999999998</v>
      </c>
      <c r="J39" s="12">
        <v>0.3</v>
      </c>
      <c r="K39" s="12">
        <f t="shared" ref="K39:K45" si="4">G39*J39</f>
        <v>156</v>
      </c>
    </row>
    <row r="40" spans="2:11" x14ac:dyDescent="0.25">
      <c r="B40" t="s">
        <v>7</v>
      </c>
      <c r="C40" t="s">
        <v>35</v>
      </c>
      <c r="D40" s="2" t="s">
        <v>9</v>
      </c>
      <c r="E40" s="2">
        <v>130</v>
      </c>
      <c r="F40" s="2">
        <v>20</v>
      </c>
      <c r="G40" s="2">
        <v>2600</v>
      </c>
      <c r="H40" s="11">
        <v>7.5345000000000004</v>
      </c>
      <c r="I40" s="5">
        <f t="shared" si="3"/>
        <v>19589.7</v>
      </c>
      <c r="J40" s="12">
        <v>1</v>
      </c>
      <c r="K40" s="12">
        <f t="shared" si="4"/>
        <v>2600</v>
      </c>
    </row>
    <row r="41" spans="2:11" x14ac:dyDescent="0.25">
      <c r="B41" t="s">
        <v>10</v>
      </c>
      <c r="C41" t="s">
        <v>36</v>
      </c>
      <c r="D41" s="2" t="s">
        <v>9</v>
      </c>
      <c r="E41" s="2">
        <v>130</v>
      </c>
      <c r="F41" s="2">
        <v>2</v>
      </c>
      <c r="G41" s="2">
        <v>260</v>
      </c>
      <c r="H41" s="5">
        <v>2.2599999999999998</v>
      </c>
      <c r="I41" s="5">
        <f t="shared" si="3"/>
        <v>587.59999999999991</v>
      </c>
      <c r="J41" s="12">
        <v>0.3</v>
      </c>
      <c r="K41" s="12">
        <f t="shared" si="4"/>
        <v>78</v>
      </c>
    </row>
    <row r="42" spans="2:11" x14ac:dyDescent="0.25">
      <c r="B42" t="s">
        <v>14</v>
      </c>
      <c r="C42" t="s">
        <v>37</v>
      </c>
      <c r="D42" s="2" t="s">
        <v>9</v>
      </c>
      <c r="E42" s="2">
        <v>1290</v>
      </c>
      <c r="F42" s="2">
        <v>15</v>
      </c>
      <c r="G42" s="2">
        <v>19350</v>
      </c>
      <c r="H42" s="5">
        <v>0.53</v>
      </c>
      <c r="I42" s="5">
        <f t="shared" si="3"/>
        <v>10255.5</v>
      </c>
      <c r="J42" s="12">
        <v>7.0000000000000007E-2</v>
      </c>
      <c r="K42" s="12">
        <f t="shared" si="4"/>
        <v>1354.5000000000002</v>
      </c>
    </row>
    <row r="43" spans="2:11" x14ac:dyDescent="0.25">
      <c r="B43" t="s">
        <v>17</v>
      </c>
      <c r="C43" t="s">
        <v>30</v>
      </c>
      <c r="D43" s="2" t="s">
        <v>9</v>
      </c>
      <c r="E43" s="2">
        <v>1290</v>
      </c>
      <c r="F43" s="2">
        <v>2</v>
      </c>
      <c r="G43" s="2">
        <v>2580</v>
      </c>
      <c r="H43" s="5">
        <v>0.6</v>
      </c>
      <c r="I43" s="5">
        <f t="shared" si="3"/>
        <v>1548</v>
      </c>
      <c r="J43" s="12">
        <v>0.08</v>
      </c>
      <c r="K43" s="12">
        <f t="shared" si="4"/>
        <v>206.4</v>
      </c>
    </row>
    <row r="44" spans="2:11" x14ac:dyDescent="0.25">
      <c r="B44" t="s">
        <v>20</v>
      </c>
      <c r="C44" t="s">
        <v>8</v>
      </c>
      <c r="D44" s="2" t="s">
        <v>9</v>
      </c>
      <c r="E44" s="2">
        <v>100</v>
      </c>
      <c r="F44" s="2">
        <v>15</v>
      </c>
      <c r="G44" s="2">
        <v>1500</v>
      </c>
      <c r="H44" s="5">
        <v>0.83</v>
      </c>
      <c r="I44" s="5">
        <f t="shared" si="3"/>
        <v>1245</v>
      </c>
      <c r="J44" s="12">
        <v>0.11</v>
      </c>
      <c r="K44" s="12">
        <f t="shared" si="4"/>
        <v>165</v>
      </c>
    </row>
    <row r="45" spans="2:11" x14ac:dyDescent="0.25">
      <c r="B45" t="s">
        <v>22</v>
      </c>
      <c r="C45" t="s">
        <v>38</v>
      </c>
      <c r="D45" s="2" t="s">
        <v>2</v>
      </c>
      <c r="E45" s="2">
        <v>38</v>
      </c>
      <c r="F45" s="2">
        <v>1</v>
      </c>
      <c r="G45" s="2">
        <v>38</v>
      </c>
      <c r="H45" s="5">
        <v>851.4</v>
      </c>
      <c r="I45" s="5">
        <f t="shared" si="3"/>
        <v>32353.200000000001</v>
      </c>
      <c r="J45" s="12">
        <v>113</v>
      </c>
      <c r="K45" s="12">
        <f t="shared" si="4"/>
        <v>4294</v>
      </c>
    </row>
    <row r="46" spans="2:11" x14ac:dyDescent="0.25">
      <c r="C46" t="s">
        <v>39</v>
      </c>
      <c r="D46" s="2"/>
      <c r="E46" s="2"/>
      <c r="F46" s="2"/>
      <c r="G46" s="2"/>
      <c r="H46" s="2"/>
      <c r="I46" s="5"/>
      <c r="J46" s="12"/>
    </row>
    <row r="47" spans="2:11" x14ac:dyDescent="0.25">
      <c r="C47" t="s">
        <v>40</v>
      </c>
      <c r="D47" s="2"/>
      <c r="E47" s="2"/>
      <c r="F47" s="2"/>
      <c r="G47" s="2"/>
      <c r="H47" s="2"/>
      <c r="I47" s="5"/>
      <c r="J47" s="12"/>
    </row>
    <row r="48" spans="2:11" x14ac:dyDescent="0.25">
      <c r="C48" t="s">
        <v>41</v>
      </c>
      <c r="D48" s="2"/>
      <c r="E48" s="2"/>
      <c r="F48" s="2"/>
      <c r="G48" s="2"/>
      <c r="H48" s="2"/>
      <c r="I48" s="5"/>
      <c r="J48" s="12"/>
    </row>
    <row r="49" spans="2:11" x14ac:dyDescent="0.25">
      <c r="C49" t="s">
        <v>42</v>
      </c>
      <c r="D49" s="2"/>
      <c r="E49" s="2"/>
      <c r="F49" s="2"/>
      <c r="G49" s="2"/>
      <c r="H49" s="2"/>
      <c r="I49" s="5"/>
      <c r="J49" s="12"/>
    </row>
    <row r="50" spans="2:11" x14ac:dyDescent="0.25">
      <c r="C50" t="s">
        <v>43</v>
      </c>
      <c r="D50" s="2"/>
      <c r="E50" s="2"/>
      <c r="F50" s="2"/>
      <c r="G50" s="2"/>
      <c r="H50" s="2"/>
      <c r="I50" s="5"/>
      <c r="J50" s="12"/>
    </row>
    <row r="51" spans="2:11" x14ac:dyDescent="0.25">
      <c r="C51" t="s">
        <v>44</v>
      </c>
      <c r="D51" s="2"/>
      <c r="E51" s="2"/>
      <c r="F51" s="2"/>
      <c r="G51" s="2"/>
      <c r="H51" s="2"/>
      <c r="I51" s="5"/>
      <c r="J51" s="12"/>
    </row>
    <row r="52" spans="2:11" x14ac:dyDescent="0.25">
      <c r="C52" t="s">
        <v>45</v>
      </c>
      <c r="D52" s="2"/>
      <c r="E52" s="2"/>
      <c r="F52" s="2"/>
      <c r="G52" s="2"/>
      <c r="H52" s="2"/>
      <c r="I52" s="5"/>
      <c r="J52" s="12"/>
    </row>
    <row r="53" spans="2:11" x14ac:dyDescent="0.25">
      <c r="C53" t="s">
        <v>46</v>
      </c>
      <c r="D53" s="2"/>
      <c r="E53" s="2"/>
      <c r="F53" s="2"/>
      <c r="G53" s="2"/>
      <c r="H53" s="2"/>
      <c r="I53" s="5"/>
      <c r="J53" s="12"/>
    </row>
    <row r="54" spans="2:11" x14ac:dyDescent="0.25">
      <c r="C54" t="s">
        <v>47</v>
      </c>
      <c r="D54" s="2"/>
      <c r="E54" s="2"/>
      <c r="F54" s="2"/>
      <c r="G54" s="2"/>
      <c r="H54" s="2"/>
      <c r="I54" s="5"/>
      <c r="J54" s="12"/>
    </row>
    <row r="55" spans="2:11" x14ac:dyDescent="0.25">
      <c r="C55" t="s">
        <v>48</v>
      </c>
      <c r="D55" s="2"/>
      <c r="E55" s="2"/>
      <c r="F55" s="2"/>
      <c r="G55" s="2"/>
      <c r="H55" s="2"/>
      <c r="I55" s="5"/>
      <c r="J55" s="12"/>
    </row>
    <row r="56" spans="2:11" x14ac:dyDescent="0.25">
      <c r="B56" t="s">
        <v>24</v>
      </c>
      <c r="C56" t="s">
        <v>49</v>
      </c>
      <c r="D56" s="2" t="s">
        <v>50</v>
      </c>
      <c r="E56" s="2">
        <v>72</v>
      </c>
      <c r="F56" s="2">
        <v>2</v>
      </c>
      <c r="G56" s="2">
        <v>144</v>
      </c>
      <c r="H56" s="5">
        <v>24.11</v>
      </c>
      <c r="I56" s="5">
        <f>G56*H56</f>
        <v>3471.84</v>
      </c>
      <c r="J56" s="12">
        <v>3.2</v>
      </c>
      <c r="K56" s="12">
        <f t="shared" ref="K56:K64" si="5">G56*J56</f>
        <v>460.8</v>
      </c>
    </row>
    <row r="57" spans="2:11" x14ac:dyDescent="0.25">
      <c r="B57" t="s">
        <v>25</v>
      </c>
      <c r="C57" t="s">
        <v>51</v>
      </c>
      <c r="D57" s="2" t="s">
        <v>9</v>
      </c>
      <c r="E57" s="2">
        <v>1390</v>
      </c>
      <c r="F57" s="2">
        <v>40</v>
      </c>
      <c r="G57" s="2">
        <v>55600</v>
      </c>
      <c r="H57" s="5">
        <v>0.68</v>
      </c>
      <c r="I57" s="5">
        <f>G57*H57</f>
        <v>37808</v>
      </c>
      <c r="J57" s="12">
        <v>0.09</v>
      </c>
      <c r="K57" s="12">
        <f t="shared" si="5"/>
        <v>5004</v>
      </c>
    </row>
    <row r="58" spans="2:11" x14ac:dyDescent="0.25">
      <c r="B58" t="s">
        <v>32</v>
      </c>
      <c r="C58" t="s">
        <v>18</v>
      </c>
      <c r="D58" s="2" t="s">
        <v>19</v>
      </c>
      <c r="E58" s="2">
        <v>1</v>
      </c>
      <c r="F58" s="2">
        <v>30</v>
      </c>
      <c r="G58" s="2">
        <v>30</v>
      </c>
      <c r="H58" s="5">
        <v>150.69</v>
      </c>
      <c r="I58" s="5">
        <f>G58*H58</f>
        <v>4520.7</v>
      </c>
      <c r="J58" s="12">
        <v>20</v>
      </c>
      <c r="K58" s="12">
        <f t="shared" si="5"/>
        <v>600</v>
      </c>
    </row>
    <row r="59" spans="2:11" x14ac:dyDescent="0.25">
      <c r="B59" t="s">
        <v>52</v>
      </c>
      <c r="C59" t="s">
        <v>56</v>
      </c>
      <c r="D59" s="2" t="s">
        <v>9</v>
      </c>
      <c r="E59" s="2">
        <v>26</v>
      </c>
      <c r="F59" s="2">
        <v>2</v>
      </c>
      <c r="G59" s="2">
        <v>52</v>
      </c>
      <c r="H59" s="5">
        <v>2.2599999999999998</v>
      </c>
      <c r="I59" s="5">
        <f>G59*H59</f>
        <v>117.51999999999998</v>
      </c>
      <c r="J59" s="12">
        <v>0.3</v>
      </c>
      <c r="K59" s="12">
        <f t="shared" si="5"/>
        <v>15.6</v>
      </c>
    </row>
    <row r="60" spans="2:11" x14ac:dyDescent="0.25">
      <c r="B60" t="s">
        <v>53</v>
      </c>
      <c r="C60" t="s">
        <v>129</v>
      </c>
      <c r="D60" s="2" t="s">
        <v>2</v>
      </c>
      <c r="E60" s="2">
        <v>260</v>
      </c>
      <c r="F60" s="2">
        <v>1</v>
      </c>
      <c r="G60" s="2">
        <v>260</v>
      </c>
      <c r="H60" s="11">
        <v>7.5345000000000004</v>
      </c>
      <c r="I60" s="5">
        <f t="shared" si="2"/>
        <v>1958.97</v>
      </c>
      <c r="J60" s="12">
        <v>1</v>
      </c>
      <c r="K60" s="12">
        <f t="shared" si="5"/>
        <v>260</v>
      </c>
    </row>
    <row r="61" spans="2:11" x14ac:dyDescent="0.25">
      <c r="B61" t="s">
        <v>54</v>
      </c>
      <c r="C61" t="s">
        <v>26</v>
      </c>
      <c r="D61" s="2" t="s">
        <v>2</v>
      </c>
      <c r="E61" s="2">
        <v>55</v>
      </c>
      <c r="F61" s="2">
        <v>3</v>
      </c>
      <c r="G61" s="2">
        <v>165</v>
      </c>
      <c r="H61" s="5">
        <v>3.01</v>
      </c>
      <c r="I61" s="5">
        <f>G61*H61</f>
        <v>496.65</v>
      </c>
      <c r="J61" s="12">
        <v>0.4</v>
      </c>
      <c r="K61" s="12">
        <f t="shared" si="5"/>
        <v>66</v>
      </c>
    </row>
    <row r="62" spans="2:11" x14ac:dyDescent="0.25">
      <c r="B62" t="s">
        <v>55</v>
      </c>
      <c r="C62" t="s">
        <v>71</v>
      </c>
      <c r="D62" s="2" t="s">
        <v>9</v>
      </c>
      <c r="E62" s="2">
        <v>130</v>
      </c>
      <c r="F62" s="2">
        <v>1</v>
      </c>
      <c r="G62" s="2">
        <v>130</v>
      </c>
      <c r="H62" s="5">
        <v>27.88</v>
      </c>
      <c r="I62" s="5">
        <f t="shared" si="2"/>
        <v>3624.4</v>
      </c>
      <c r="J62" s="12">
        <v>3.7</v>
      </c>
      <c r="K62" s="12">
        <f t="shared" si="5"/>
        <v>481</v>
      </c>
    </row>
    <row r="63" spans="2:11" x14ac:dyDescent="0.25">
      <c r="B63" t="s">
        <v>67</v>
      </c>
      <c r="C63" t="s">
        <v>165</v>
      </c>
      <c r="D63" s="2" t="s">
        <v>9</v>
      </c>
      <c r="E63" s="2">
        <v>1290</v>
      </c>
      <c r="F63" s="2">
        <v>1</v>
      </c>
      <c r="G63" s="2">
        <v>1290</v>
      </c>
      <c r="H63" s="5">
        <v>5.27</v>
      </c>
      <c r="I63" s="5">
        <f t="shared" si="2"/>
        <v>6798.2999999999993</v>
      </c>
      <c r="J63" s="12">
        <v>0.7</v>
      </c>
      <c r="K63" s="12">
        <f t="shared" si="5"/>
        <v>902.99999999999989</v>
      </c>
    </row>
    <row r="64" spans="2:11" x14ac:dyDescent="0.25">
      <c r="B64" t="s">
        <v>68</v>
      </c>
      <c r="C64" t="s">
        <v>166</v>
      </c>
      <c r="D64" s="2" t="s">
        <v>9</v>
      </c>
      <c r="E64" s="2">
        <v>1290</v>
      </c>
      <c r="F64" s="2">
        <v>1</v>
      </c>
      <c r="G64" s="2">
        <v>1290</v>
      </c>
      <c r="H64" s="5">
        <v>3.01</v>
      </c>
      <c r="I64" s="5">
        <f t="shared" si="2"/>
        <v>3882.8999999999996</v>
      </c>
      <c r="J64" s="12">
        <v>0.4</v>
      </c>
      <c r="K64" s="12">
        <f t="shared" si="5"/>
        <v>516</v>
      </c>
    </row>
    <row r="65" spans="2:11" x14ac:dyDescent="0.25">
      <c r="C65" s="1" t="s">
        <v>116</v>
      </c>
      <c r="E65" s="2"/>
      <c r="F65" s="2"/>
      <c r="G65" s="2"/>
      <c r="H65" s="2"/>
      <c r="I65" s="8">
        <f>SUM(I37:I64)</f>
        <v>131992.177</v>
      </c>
      <c r="K65" s="13">
        <f>SUM(K37:K64)</f>
        <v>17499.8</v>
      </c>
    </row>
    <row r="68" spans="2:11" x14ac:dyDescent="0.25">
      <c r="C68" s="1" t="s">
        <v>145</v>
      </c>
      <c r="F68" s="4" t="s">
        <v>167</v>
      </c>
    </row>
    <row r="69" spans="2:11" x14ac:dyDescent="0.25">
      <c r="C69" s="1"/>
      <c r="D69" s="4" t="s">
        <v>117</v>
      </c>
      <c r="E69" s="4" t="s">
        <v>118</v>
      </c>
      <c r="F69" s="10" t="s">
        <v>168</v>
      </c>
      <c r="G69" s="10" t="s">
        <v>120</v>
      </c>
      <c r="H69" s="4" t="s">
        <v>119</v>
      </c>
      <c r="I69" s="4" t="s">
        <v>120</v>
      </c>
      <c r="J69" s="4" t="s">
        <v>170</v>
      </c>
      <c r="K69" s="4" t="s">
        <v>120</v>
      </c>
    </row>
    <row r="70" spans="2:11" x14ac:dyDescent="0.25">
      <c r="B70" t="s">
        <v>0</v>
      </c>
      <c r="C70" t="s">
        <v>1</v>
      </c>
      <c r="D70" s="2" t="s">
        <v>2</v>
      </c>
      <c r="E70" s="2">
        <v>20</v>
      </c>
      <c r="F70" s="2">
        <v>2</v>
      </c>
      <c r="G70" s="2">
        <v>40</v>
      </c>
      <c r="H70" s="5">
        <v>14.32</v>
      </c>
      <c r="I70" s="5">
        <f t="shared" ref="I70:I88" si="6">G70*H70</f>
        <v>572.79999999999995</v>
      </c>
      <c r="J70" s="15">
        <v>1.9</v>
      </c>
      <c r="K70" s="12">
        <f t="shared" ref="K70:K80" si="7">G70*J70</f>
        <v>76</v>
      </c>
    </row>
    <row r="71" spans="2:11" x14ac:dyDescent="0.25">
      <c r="B71" t="s">
        <v>3</v>
      </c>
      <c r="C71" t="s">
        <v>173</v>
      </c>
      <c r="D71" s="2" t="s">
        <v>2</v>
      </c>
      <c r="E71" s="2">
        <v>20</v>
      </c>
      <c r="F71" s="2">
        <v>2</v>
      </c>
      <c r="G71" s="2">
        <v>40</v>
      </c>
      <c r="H71" s="5">
        <v>3.01</v>
      </c>
      <c r="I71" s="5">
        <f t="shared" si="6"/>
        <v>120.39999999999999</v>
      </c>
      <c r="J71" s="12">
        <v>0.4</v>
      </c>
      <c r="K71" s="12">
        <f t="shared" si="7"/>
        <v>16</v>
      </c>
    </row>
    <row r="72" spans="2:11" x14ac:dyDescent="0.25">
      <c r="B72" t="s">
        <v>5</v>
      </c>
      <c r="C72" t="s">
        <v>33</v>
      </c>
      <c r="D72" s="2" t="s">
        <v>9</v>
      </c>
      <c r="E72" s="2">
        <v>65</v>
      </c>
      <c r="F72" s="2">
        <v>4</v>
      </c>
      <c r="G72" s="2">
        <v>260</v>
      </c>
      <c r="H72" s="11">
        <v>7.5345000000000004</v>
      </c>
      <c r="I72" s="5">
        <f t="shared" si="6"/>
        <v>1958.97</v>
      </c>
      <c r="J72" s="12">
        <v>1</v>
      </c>
      <c r="K72" s="12">
        <f t="shared" si="7"/>
        <v>260</v>
      </c>
    </row>
    <row r="73" spans="2:11" x14ac:dyDescent="0.25">
      <c r="B73" t="s">
        <v>7</v>
      </c>
      <c r="C73" t="s">
        <v>34</v>
      </c>
      <c r="D73" s="2" t="s">
        <v>2</v>
      </c>
      <c r="E73" s="2">
        <v>300</v>
      </c>
      <c r="F73" s="2">
        <v>2</v>
      </c>
      <c r="G73" s="2">
        <v>600</v>
      </c>
      <c r="H73" s="5">
        <v>2.2599999999999998</v>
      </c>
      <c r="I73" s="5">
        <f t="shared" si="6"/>
        <v>1355.9999999999998</v>
      </c>
      <c r="J73" s="12">
        <v>0.3</v>
      </c>
      <c r="K73" s="12">
        <f t="shared" si="7"/>
        <v>180</v>
      </c>
    </row>
    <row r="74" spans="2:11" x14ac:dyDescent="0.25">
      <c r="B74" t="s">
        <v>10</v>
      </c>
      <c r="C74" t="s">
        <v>35</v>
      </c>
      <c r="D74" s="2" t="s">
        <v>9</v>
      </c>
      <c r="E74" s="2">
        <v>60</v>
      </c>
      <c r="F74" s="2">
        <v>20</v>
      </c>
      <c r="G74" s="2">
        <v>1200</v>
      </c>
      <c r="H74" s="11">
        <v>7.5345000000000004</v>
      </c>
      <c r="I74" s="5">
        <f t="shared" si="6"/>
        <v>9041.4</v>
      </c>
      <c r="J74" s="12">
        <v>1</v>
      </c>
      <c r="K74" s="12">
        <f t="shared" si="7"/>
        <v>1200</v>
      </c>
    </row>
    <row r="75" spans="2:11" x14ac:dyDescent="0.25">
      <c r="B75" t="s">
        <v>14</v>
      </c>
      <c r="C75" t="s">
        <v>37</v>
      </c>
      <c r="D75" s="2" t="s">
        <v>9</v>
      </c>
      <c r="E75" s="2">
        <v>555</v>
      </c>
      <c r="F75" s="2">
        <v>17</v>
      </c>
      <c r="G75" s="2">
        <v>9435</v>
      </c>
      <c r="H75" s="5">
        <v>0.53</v>
      </c>
      <c r="I75" s="5">
        <f t="shared" si="6"/>
        <v>5000.55</v>
      </c>
      <c r="J75" s="12">
        <v>7.0000000000000007E-2</v>
      </c>
      <c r="K75" s="12">
        <f t="shared" si="7"/>
        <v>660.45</v>
      </c>
    </row>
    <row r="76" spans="2:11" x14ac:dyDescent="0.25">
      <c r="B76" t="s">
        <v>17</v>
      </c>
      <c r="C76" t="s">
        <v>8</v>
      </c>
      <c r="D76" s="2" t="s">
        <v>9</v>
      </c>
      <c r="E76" s="2">
        <v>50</v>
      </c>
      <c r="F76" s="2">
        <v>25</v>
      </c>
      <c r="G76" s="2">
        <v>1250</v>
      </c>
      <c r="H76" s="5">
        <v>0.83</v>
      </c>
      <c r="I76" s="5">
        <f t="shared" si="6"/>
        <v>1037.5</v>
      </c>
      <c r="J76" s="12">
        <v>0.11</v>
      </c>
      <c r="K76" s="12">
        <f t="shared" si="7"/>
        <v>137.5</v>
      </c>
    </row>
    <row r="77" spans="2:11" x14ac:dyDescent="0.25">
      <c r="B77" t="s">
        <v>20</v>
      </c>
      <c r="C77" t="s">
        <v>49</v>
      </c>
      <c r="D77" s="2" t="s">
        <v>50</v>
      </c>
      <c r="E77" s="2">
        <v>65</v>
      </c>
      <c r="F77" s="2">
        <v>3</v>
      </c>
      <c r="G77" s="2">
        <v>195</v>
      </c>
      <c r="H77" s="5">
        <v>24.11</v>
      </c>
      <c r="I77" s="5">
        <f t="shared" si="6"/>
        <v>4701.45</v>
      </c>
      <c r="J77" s="12">
        <v>3.2</v>
      </c>
      <c r="K77" s="12">
        <f t="shared" si="7"/>
        <v>624</v>
      </c>
    </row>
    <row r="78" spans="2:11" x14ac:dyDescent="0.25">
      <c r="B78" t="s">
        <v>22</v>
      </c>
      <c r="C78" t="s">
        <v>57</v>
      </c>
      <c r="D78" s="2" t="s">
        <v>9</v>
      </c>
      <c r="E78" s="2">
        <v>605</v>
      </c>
      <c r="F78" s="2">
        <v>20</v>
      </c>
      <c r="G78" s="2">
        <v>12100</v>
      </c>
      <c r="H78" s="5">
        <v>0.68</v>
      </c>
      <c r="I78" s="5">
        <f t="shared" si="6"/>
        <v>8228</v>
      </c>
      <c r="J78" s="12">
        <v>0.09</v>
      </c>
      <c r="K78" s="12">
        <f t="shared" si="7"/>
        <v>1089</v>
      </c>
    </row>
    <row r="79" spans="2:11" x14ac:dyDescent="0.25">
      <c r="B79" t="s">
        <v>24</v>
      </c>
      <c r="C79" t="s">
        <v>58</v>
      </c>
      <c r="D79" s="2" t="s">
        <v>16</v>
      </c>
      <c r="E79" s="2">
        <v>200</v>
      </c>
      <c r="F79" s="2">
        <v>1</v>
      </c>
      <c r="G79" s="2">
        <v>200</v>
      </c>
      <c r="H79" s="5">
        <v>90.41</v>
      </c>
      <c r="I79" s="5">
        <f t="shared" si="6"/>
        <v>18082</v>
      </c>
      <c r="J79" s="12">
        <v>12</v>
      </c>
      <c r="K79" s="12">
        <f t="shared" si="7"/>
        <v>2400</v>
      </c>
    </row>
    <row r="80" spans="2:11" x14ac:dyDescent="0.25">
      <c r="B80" t="s">
        <v>25</v>
      </c>
      <c r="C80" t="s">
        <v>59</v>
      </c>
      <c r="D80" s="2" t="s">
        <v>2</v>
      </c>
      <c r="E80" s="2">
        <v>16</v>
      </c>
      <c r="F80" s="2">
        <v>2</v>
      </c>
      <c r="G80" s="2">
        <v>32</v>
      </c>
      <c r="H80" s="5">
        <v>52.74</v>
      </c>
      <c r="I80" s="5">
        <f t="shared" si="6"/>
        <v>1687.68</v>
      </c>
      <c r="J80" s="12">
        <v>7</v>
      </c>
      <c r="K80" s="12">
        <f t="shared" si="7"/>
        <v>224</v>
      </c>
    </row>
    <row r="81" spans="2:11" x14ac:dyDescent="0.25">
      <c r="B81" t="s">
        <v>32</v>
      </c>
      <c r="C81" t="s">
        <v>60</v>
      </c>
      <c r="D81" s="2" t="s">
        <v>9</v>
      </c>
      <c r="E81" s="2">
        <v>605</v>
      </c>
      <c r="F81" s="2">
        <v>2</v>
      </c>
      <c r="G81" s="2">
        <v>1210</v>
      </c>
      <c r="H81" s="5">
        <v>0.6</v>
      </c>
      <c r="I81" s="5">
        <f t="shared" si="6"/>
        <v>726</v>
      </c>
      <c r="J81" s="12">
        <v>0.08</v>
      </c>
      <c r="K81" s="12">
        <f>J81*G81</f>
        <v>96.8</v>
      </c>
    </row>
    <row r="82" spans="2:11" x14ac:dyDescent="0.25">
      <c r="B82" t="s">
        <v>52</v>
      </c>
      <c r="C82" t="s">
        <v>26</v>
      </c>
      <c r="D82" s="2" t="s">
        <v>2</v>
      </c>
      <c r="E82" s="2">
        <v>20</v>
      </c>
      <c r="F82" s="2">
        <v>2</v>
      </c>
      <c r="G82" s="2">
        <v>40</v>
      </c>
      <c r="H82" s="5">
        <v>3.01</v>
      </c>
      <c r="I82" s="5">
        <f t="shared" si="6"/>
        <v>120.39999999999999</v>
      </c>
      <c r="J82" s="12">
        <v>0.4</v>
      </c>
      <c r="K82" s="12">
        <f t="shared" ref="K82:K88" si="8">G82*J82</f>
        <v>16</v>
      </c>
    </row>
    <row r="83" spans="2:11" x14ac:dyDescent="0.25">
      <c r="B83" t="s">
        <v>53</v>
      </c>
      <c r="C83" t="s">
        <v>71</v>
      </c>
      <c r="D83" s="2" t="s">
        <v>9</v>
      </c>
      <c r="E83" s="2">
        <v>60</v>
      </c>
      <c r="F83" s="2">
        <v>2</v>
      </c>
      <c r="G83" s="2">
        <v>120</v>
      </c>
      <c r="H83" s="5">
        <v>27.88</v>
      </c>
      <c r="I83" s="5">
        <f t="shared" si="6"/>
        <v>3345.6</v>
      </c>
      <c r="J83" s="12">
        <v>3.7</v>
      </c>
      <c r="K83" s="12">
        <f t="shared" si="8"/>
        <v>444</v>
      </c>
    </row>
    <row r="84" spans="2:11" x14ac:dyDescent="0.25">
      <c r="B84" t="s">
        <v>54</v>
      </c>
      <c r="C84" t="s">
        <v>124</v>
      </c>
      <c r="D84" s="2" t="s">
        <v>9</v>
      </c>
      <c r="E84" s="2">
        <v>150</v>
      </c>
      <c r="F84" s="2">
        <v>2</v>
      </c>
      <c r="G84" s="2">
        <v>300</v>
      </c>
      <c r="H84" s="5">
        <v>2.2599999999999998</v>
      </c>
      <c r="I84" s="5">
        <f t="shared" si="6"/>
        <v>677.99999999999989</v>
      </c>
      <c r="J84" s="12">
        <v>0.3</v>
      </c>
      <c r="K84" s="12">
        <f t="shared" si="8"/>
        <v>90</v>
      </c>
    </row>
    <row r="85" spans="2:11" x14ac:dyDescent="0.25">
      <c r="B85" t="s">
        <v>55</v>
      </c>
      <c r="C85" t="s">
        <v>174</v>
      </c>
      <c r="D85" s="2" t="s">
        <v>9</v>
      </c>
      <c r="E85" s="2">
        <v>555</v>
      </c>
      <c r="F85" s="2">
        <v>1</v>
      </c>
      <c r="G85" s="2">
        <v>555</v>
      </c>
      <c r="H85" s="5">
        <v>5.27</v>
      </c>
      <c r="I85" s="5">
        <f t="shared" si="6"/>
        <v>2924.85</v>
      </c>
      <c r="J85" s="12">
        <v>0.7</v>
      </c>
      <c r="K85" s="12">
        <f t="shared" si="8"/>
        <v>388.5</v>
      </c>
    </row>
    <row r="86" spans="2:11" x14ac:dyDescent="0.25">
      <c r="B86" t="s">
        <v>67</v>
      </c>
      <c r="C86" t="s">
        <v>175</v>
      </c>
      <c r="D86" s="2" t="s">
        <v>9</v>
      </c>
      <c r="E86" s="2">
        <v>555</v>
      </c>
      <c r="F86" s="2">
        <v>1</v>
      </c>
      <c r="G86" s="2">
        <v>555</v>
      </c>
      <c r="H86" s="5">
        <v>3.01</v>
      </c>
      <c r="I86" s="5">
        <f t="shared" si="6"/>
        <v>1670.55</v>
      </c>
      <c r="J86" s="12">
        <v>0.4</v>
      </c>
      <c r="K86" s="12">
        <f t="shared" si="8"/>
        <v>222</v>
      </c>
    </row>
    <row r="87" spans="2:11" x14ac:dyDescent="0.25">
      <c r="B87" t="s">
        <v>68</v>
      </c>
      <c r="C87" t="s">
        <v>129</v>
      </c>
      <c r="D87" s="2" t="s">
        <v>2</v>
      </c>
      <c r="E87" s="2">
        <v>300</v>
      </c>
      <c r="F87" s="2">
        <v>2</v>
      </c>
      <c r="G87" s="2">
        <v>600</v>
      </c>
      <c r="H87" s="11">
        <v>7.5345000000000004</v>
      </c>
      <c r="I87" s="5">
        <f t="shared" si="6"/>
        <v>4520.7</v>
      </c>
      <c r="J87" s="12">
        <v>1</v>
      </c>
      <c r="K87" s="12">
        <f t="shared" si="8"/>
        <v>600</v>
      </c>
    </row>
    <row r="88" spans="2:11" x14ac:dyDescent="0.25">
      <c r="B88" t="s">
        <v>121</v>
      </c>
      <c r="C88" t="s">
        <v>18</v>
      </c>
      <c r="D88" s="2" t="s">
        <v>19</v>
      </c>
      <c r="E88" s="2">
        <v>1</v>
      </c>
      <c r="F88" s="2">
        <v>15</v>
      </c>
      <c r="G88" s="2">
        <v>15</v>
      </c>
      <c r="H88" s="5">
        <v>150.69</v>
      </c>
      <c r="I88" s="5">
        <f t="shared" si="6"/>
        <v>2260.35</v>
      </c>
      <c r="J88" s="12">
        <v>20</v>
      </c>
      <c r="K88" s="12">
        <f t="shared" si="8"/>
        <v>300</v>
      </c>
    </row>
    <row r="89" spans="2:11" x14ac:dyDescent="0.25">
      <c r="C89" s="1" t="s">
        <v>81</v>
      </c>
      <c r="F89" s="2"/>
      <c r="I89" s="8">
        <f>SUM(I70:I88)</f>
        <v>68033.200000000012</v>
      </c>
      <c r="J89" s="12"/>
      <c r="K89" s="13">
        <f>SUM(K70:K88)</f>
        <v>9024.25</v>
      </c>
    </row>
    <row r="92" spans="2:11" x14ac:dyDescent="0.25">
      <c r="C92" s="1" t="s">
        <v>146</v>
      </c>
      <c r="F92" s="4" t="s">
        <v>167</v>
      </c>
    </row>
    <row r="93" spans="2:11" x14ac:dyDescent="0.25">
      <c r="C93" s="1"/>
      <c r="D93" s="4" t="s">
        <v>117</v>
      </c>
      <c r="E93" s="4" t="s">
        <v>118</v>
      </c>
      <c r="F93" s="10" t="s">
        <v>168</v>
      </c>
      <c r="G93" s="10" t="s">
        <v>120</v>
      </c>
      <c r="H93" s="4" t="s">
        <v>119</v>
      </c>
      <c r="I93" s="4" t="s">
        <v>120</v>
      </c>
      <c r="J93" s="4" t="s">
        <v>170</v>
      </c>
      <c r="K93" s="4" t="s">
        <v>120</v>
      </c>
    </row>
    <row r="94" spans="2:11" x14ac:dyDescent="0.25">
      <c r="B94" t="s">
        <v>0</v>
      </c>
      <c r="C94" t="s">
        <v>1</v>
      </c>
      <c r="D94" s="2" t="s">
        <v>2</v>
      </c>
      <c r="E94" s="2">
        <v>9</v>
      </c>
      <c r="F94" s="2">
        <v>2</v>
      </c>
      <c r="G94" s="2">
        <v>18</v>
      </c>
      <c r="H94" s="5">
        <v>14.32</v>
      </c>
      <c r="I94" s="5">
        <f t="shared" ref="I94:I100" si="9">G94*H94</f>
        <v>257.76</v>
      </c>
      <c r="J94" s="15">
        <v>1.9</v>
      </c>
      <c r="K94" s="12">
        <f t="shared" ref="K94:K100" si="10">G94*J94</f>
        <v>34.199999999999996</v>
      </c>
    </row>
    <row r="95" spans="2:11" x14ac:dyDescent="0.25">
      <c r="B95" t="s">
        <v>3</v>
      </c>
      <c r="C95" t="s">
        <v>33</v>
      </c>
      <c r="D95" s="2" t="s">
        <v>9</v>
      </c>
      <c r="E95" s="2">
        <v>170</v>
      </c>
      <c r="F95" s="2">
        <v>4</v>
      </c>
      <c r="G95" s="2">
        <v>680</v>
      </c>
      <c r="H95" s="11">
        <v>7.5345000000000004</v>
      </c>
      <c r="I95" s="5">
        <f t="shared" si="9"/>
        <v>5123.46</v>
      </c>
      <c r="J95" s="15">
        <v>1</v>
      </c>
      <c r="K95" s="12">
        <f t="shared" si="10"/>
        <v>680</v>
      </c>
    </row>
    <row r="96" spans="2:11" x14ac:dyDescent="0.25">
      <c r="B96" t="s">
        <v>5</v>
      </c>
      <c r="C96" t="s">
        <v>34</v>
      </c>
      <c r="D96" s="2" t="s">
        <v>2</v>
      </c>
      <c r="E96" s="2">
        <v>1800</v>
      </c>
      <c r="F96" s="2">
        <v>1</v>
      </c>
      <c r="G96" s="2">
        <v>1800</v>
      </c>
      <c r="H96" s="5">
        <v>2.2599999999999998</v>
      </c>
      <c r="I96" s="5">
        <f t="shared" si="9"/>
        <v>4067.9999999999995</v>
      </c>
      <c r="J96" s="12">
        <v>0.3</v>
      </c>
      <c r="K96" s="12">
        <f t="shared" si="10"/>
        <v>540</v>
      </c>
    </row>
    <row r="97" spans="2:11" x14ac:dyDescent="0.25">
      <c r="B97" t="s">
        <v>7</v>
      </c>
      <c r="C97" t="s">
        <v>35</v>
      </c>
      <c r="D97" s="2" t="s">
        <v>9</v>
      </c>
      <c r="E97" s="2">
        <v>540</v>
      </c>
      <c r="F97" s="2">
        <v>20</v>
      </c>
      <c r="G97" s="2">
        <v>10800</v>
      </c>
      <c r="H97" s="11">
        <v>7.5345000000000004</v>
      </c>
      <c r="I97" s="5">
        <f t="shared" si="9"/>
        <v>81372.600000000006</v>
      </c>
      <c r="J97" s="12">
        <v>1</v>
      </c>
      <c r="K97" s="12">
        <f t="shared" si="10"/>
        <v>10800</v>
      </c>
    </row>
    <row r="98" spans="2:11" x14ac:dyDescent="0.25">
      <c r="B98" t="s">
        <v>10</v>
      </c>
      <c r="C98" t="s">
        <v>37</v>
      </c>
      <c r="D98" s="2" t="s">
        <v>9</v>
      </c>
      <c r="E98" s="2">
        <v>1280</v>
      </c>
      <c r="F98" s="2">
        <v>35</v>
      </c>
      <c r="G98" s="2">
        <v>44800</v>
      </c>
      <c r="H98" s="5">
        <v>0.53</v>
      </c>
      <c r="I98" s="5">
        <f t="shared" si="9"/>
        <v>23744</v>
      </c>
      <c r="J98" s="12">
        <v>7.0000000000000007E-2</v>
      </c>
      <c r="K98" s="12">
        <f t="shared" si="10"/>
        <v>3136.0000000000005</v>
      </c>
    </row>
    <row r="99" spans="2:11" x14ac:dyDescent="0.25">
      <c r="B99" t="s">
        <v>14</v>
      </c>
      <c r="C99" t="s">
        <v>8</v>
      </c>
      <c r="D99" s="2" t="s">
        <v>9</v>
      </c>
      <c r="E99" s="2">
        <v>80</v>
      </c>
      <c r="F99" s="2">
        <v>20</v>
      </c>
      <c r="G99" s="2">
        <v>1600</v>
      </c>
      <c r="H99" s="5">
        <v>0.83</v>
      </c>
      <c r="I99" s="5">
        <f t="shared" si="9"/>
        <v>1328</v>
      </c>
      <c r="J99" s="12">
        <v>0.11</v>
      </c>
      <c r="K99" s="12">
        <f t="shared" si="10"/>
        <v>176</v>
      </c>
    </row>
    <row r="100" spans="2:11" x14ac:dyDescent="0.25">
      <c r="B100" t="s">
        <v>17</v>
      </c>
      <c r="C100" t="s">
        <v>61</v>
      </c>
      <c r="D100" s="2" t="s">
        <v>2</v>
      </c>
      <c r="E100" s="2">
        <v>23</v>
      </c>
      <c r="F100" s="2">
        <v>1</v>
      </c>
      <c r="G100" s="2">
        <v>23</v>
      </c>
      <c r="H100" s="5">
        <v>150.69</v>
      </c>
      <c r="I100" s="5">
        <f t="shared" si="9"/>
        <v>3465.87</v>
      </c>
      <c r="J100" s="12">
        <v>20</v>
      </c>
      <c r="K100" s="12">
        <f t="shared" si="10"/>
        <v>460</v>
      </c>
    </row>
    <row r="101" spans="2:11" x14ac:dyDescent="0.25">
      <c r="C101" t="s">
        <v>62</v>
      </c>
      <c r="D101" s="2"/>
      <c r="E101" s="2"/>
      <c r="F101" s="2"/>
      <c r="G101" s="2"/>
      <c r="H101" s="2"/>
      <c r="I101" s="5"/>
      <c r="J101" s="12"/>
      <c r="K101" s="12"/>
    </row>
    <row r="102" spans="2:11" x14ac:dyDescent="0.25">
      <c r="C102" t="s">
        <v>63</v>
      </c>
      <c r="D102" s="2"/>
      <c r="E102" s="2"/>
      <c r="F102" s="2"/>
      <c r="G102" s="2"/>
      <c r="H102" s="2"/>
      <c r="I102" s="5"/>
      <c r="J102" s="12"/>
      <c r="K102" s="12"/>
    </row>
    <row r="103" spans="2:11" x14ac:dyDescent="0.25">
      <c r="C103" t="s">
        <v>64</v>
      </c>
      <c r="D103" s="2"/>
      <c r="E103" s="2"/>
      <c r="F103" s="2"/>
      <c r="G103" s="2"/>
      <c r="H103" s="2"/>
      <c r="I103" s="5"/>
      <c r="J103" s="12"/>
      <c r="K103" s="12"/>
    </row>
    <row r="104" spans="2:11" x14ac:dyDescent="0.25">
      <c r="B104" t="s">
        <v>20</v>
      </c>
      <c r="C104" t="s">
        <v>59</v>
      </c>
      <c r="D104" s="2" t="s">
        <v>2</v>
      </c>
      <c r="E104" s="2">
        <v>35</v>
      </c>
      <c r="F104" s="2">
        <v>3</v>
      </c>
      <c r="G104" s="2">
        <v>105</v>
      </c>
      <c r="H104" s="5">
        <v>52.74</v>
      </c>
      <c r="I104" s="5">
        <f t="shared" ref="I104:I118" si="11">G104*H104</f>
        <v>5537.7</v>
      </c>
      <c r="J104" s="12">
        <v>7</v>
      </c>
      <c r="K104" s="12">
        <f t="shared" ref="K104:K118" si="12">G104*J104</f>
        <v>735</v>
      </c>
    </row>
    <row r="105" spans="2:11" x14ac:dyDescent="0.25">
      <c r="B105" t="s">
        <v>22</v>
      </c>
      <c r="C105" t="s">
        <v>58</v>
      </c>
      <c r="D105" s="2" t="s">
        <v>16</v>
      </c>
      <c r="E105" s="2">
        <v>200</v>
      </c>
      <c r="F105" s="2">
        <v>1</v>
      </c>
      <c r="G105" s="2">
        <v>200</v>
      </c>
      <c r="H105" s="5">
        <v>90.41</v>
      </c>
      <c r="I105" s="5">
        <f t="shared" si="11"/>
        <v>18082</v>
      </c>
      <c r="J105" s="12">
        <v>12</v>
      </c>
      <c r="K105" s="12">
        <f t="shared" si="12"/>
        <v>2400</v>
      </c>
    </row>
    <row r="106" spans="2:11" x14ac:dyDescent="0.25">
      <c r="B106" t="s">
        <v>24</v>
      </c>
      <c r="C106" t="s">
        <v>60</v>
      </c>
      <c r="D106" s="2" t="s">
        <v>9</v>
      </c>
      <c r="E106" s="2">
        <v>1360</v>
      </c>
      <c r="F106" s="2">
        <v>2</v>
      </c>
      <c r="G106" s="2">
        <v>2720</v>
      </c>
      <c r="H106" s="5">
        <v>0.6</v>
      </c>
      <c r="I106" s="5">
        <f t="shared" si="11"/>
        <v>1632</v>
      </c>
      <c r="J106" s="12">
        <v>0.08</v>
      </c>
      <c r="K106" s="12">
        <f t="shared" si="12"/>
        <v>217.6</v>
      </c>
    </row>
    <row r="107" spans="2:11" x14ac:dyDescent="0.25">
      <c r="B107" t="s">
        <v>25</v>
      </c>
      <c r="C107" t="s">
        <v>65</v>
      </c>
      <c r="D107" s="2" t="s">
        <v>16</v>
      </c>
      <c r="E107" s="2">
        <v>16</v>
      </c>
      <c r="F107" s="2">
        <v>2</v>
      </c>
      <c r="G107" s="2">
        <v>32</v>
      </c>
      <c r="H107" s="5">
        <v>399.33</v>
      </c>
      <c r="I107" s="5">
        <f t="shared" si="11"/>
        <v>12778.56</v>
      </c>
      <c r="J107" s="12">
        <v>53</v>
      </c>
      <c r="K107" s="12">
        <f t="shared" si="12"/>
        <v>1696</v>
      </c>
    </row>
    <row r="108" spans="2:11" x14ac:dyDescent="0.25">
      <c r="B108" t="s">
        <v>32</v>
      </c>
      <c r="C108" t="s">
        <v>18</v>
      </c>
      <c r="D108" s="2" t="s">
        <v>19</v>
      </c>
      <c r="E108" s="2">
        <v>1</v>
      </c>
      <c r="F108" s="2">
        <v>35</v>
      </c>
      <c r="G108" s="2">
        <v>15</v>
      </c>
      <c r="H108" s="5">
        <v>150.69</v>
      </c>
      <c r="I108" s="5">
        <f t="shared" si="11"/>
        <v>2260.35</v>
      </c>
      <c r="J108" s="12">
        <v>20</v>
      </c>
      <c r="K108" s="12">
        <f t="shared" si="12"/>
        <v>300</v>
      </c>
    </row>
    <row r="109" spans="2:11" x14ac:dyDescent="0.25">
      <c r="B109" t="s">
        <v>52</v>
      </c>
      <c r="C109" t="s">
        <v>66</v>
      </c>
      <c r="D109" s="2" t="s">
        <v>9</v>
      </c>
      <c r="E109" s="2">
        <v>540</v>
      </c>
      <c r="F109" s="2">
        <v>1</v>
      </c>
      <c r="G109" s="2">
        <v>540</v>
      </c>
      <c r="H109" s="5">
        <v>6.03</v>
      </c>
      <c r="I109" s="5">
        <f t="shared" si="11"/>
        <v>3256.2000000000003</v>
      </c>
      <c r="J109" s="12">
        <v>0.8</v>
      </c>
      <c r="K109" s="12">
        <f t="shared" si="12"/>
        <v>432</v>
      </c>
    </row>
    <row r="110" spans="2:11" x14ac:dyDescent="0.25">
      <c r="B110" t="s">
        <v>53</v>
      </c>
      <c r="C110" t="s">
        <v>23</v>
      </c>
      <c r="D110" s="2" t="s">
        <v>2</v>
      </c>
      <c r="E110" s="2">
        <v>23</v>
      </c>
      <c r="F110" s="2">
        <v>1</v>
      </c>
      <c r="G110" s="2">
        <v>23</v>
      </c>
      <c r="H110" s="5">
        <v>0.53</v>
      </c>
      <c r="I110" s="5">
        <f t="shared" si="11"/>
        <v>12.190000000000001</v>
      </c>
      <c r="J110" s="12">
        <v>7</v>
      </c>
      <c r="K110" s="12">
        <f t="shared" si="12"/>
        <v>161</v>
      </c>
    </row>
    <row r="111" spans="2:11" x14ac:dyDescent="0.25">
      <c r="B111" t="s">
        <v>54</v>
      </c>
      <c r="C111" t="s">
        <v>130</v>
      </c>
      <c r="D111" s="2" t="s">
        <v>2</v>
      </c>
      <c r="E111" s="2">
        <v>1800</v>
      </c>
      <c r="F111" s="2">
        <v>1</v>
      </c>
      <c r="G111" s="2">
        <v>1800</v>
      </c>
      <c r="H111" s="11">
        <v>7.5345000000000004</v>
      </c>
      <c r="I111" s="5">
        <f t="shared" si="11"/>
        <v>13562.1</v>
      </c>
      <c r="J111" s="12">
        <v>1</v>
      </c>
      <c r="K111" s="12">
        <f t="shared" si="12"/>
        <v>1800</v>
      </c>
    </row>
    <row r="112" spans="2:11" x14ac:dyDescent="0.25">
      <c r="B112" t="s">
        <v>55</v>
      </c>
      <c r="C112" t="s">
        <v>26</v>
      </c>
      <c r="D112" s="2" t="s">
        <v>2</v>
      </c>
      <c r="E112" s="2">
        <v>9</v>
      </c>
      <c r="F112" s="2">
        <v>2</v>
      </c>
      <c r="G112" s="2">
        <v>18</v>
      </c>
      <c r="H112" s="5">
        <v>3.01</v>
      </c>
      <c r="I112" s="5">
        <f t="shared" si="11"/>
        <v>54.179999999999993</v>
      </c>
      <c r="J112" s="12">
        <v>0.4</v>
      </c>
      <c r="K112" s="12">
        <f t="shared" si="12"/>
        <v>7.2</v>
      </c>
    </row>
    <row r="113" spans="2:11" x14ac:dyDescent="0.25">
      <c r="D113" s="2" t="s">
        <v>2</v>
      </c>
      <c r="E113" s="2">
        <v>1800</v>
      </c>
      <c r="F113" s="2">
        <v>2</v>
      </c>
      <c r="G113" s="2">
        <v>3600</v>
      </c>
      <c r="H113" s="5">
        <v>3.01</v>
      </c>
      <c r="I113" s="5">
        <f t="shared" si="11"/>
        <v>10836</v>
      </c>
      <c r="J113" s="12">
        <v>0.4</v>
      </c>
      <c r="K113" s="12">
        <f t="shared" si="12"/>
        <v>1440</v>
      </c>
    </row>
    <row r="114" spans="2:11" x14ac:dyDescent="0.25">
      <c r="B114" t="s">
        <v>67</v>
      </c>
      <c r="C114" t="s">
        <v>71</v>
      </c>
      <c r="D114" s="2" t="s">
        <v>9</v>
      </c>
      <c r="E114" s="2">
        <v>540</v>
      </c>
      <c r="F114" s="2">
        <v>1</v>
      </c>
      <c r="G114" s="2">
        <v>540</v>
      </c>
      <c r="H114" s="5">
        <v>27.88</v>
      </c>
      <c r="I114" s="5">
        <f t="shared" si="11"/>
        <v>15055.199999999999</v>
      </c>
      <c r="J114" s="12">
        <v>3.7</v>
      </c>
      <c r="K114" s="12">
        <f t="shared" si="12"/>
        <v>1998</v>
      </c>
    </row>
    <row r="115" spans="2:11" x14ac:dyDescent="0.25">
      <c r="B115" t="s">
        <v>68</v>
      </c>
      <c r="C115" t="s">
        <v>125</v>
      </c>
      <c r="D115" s="2" t="s">
        <v>9</v>
      </c>
      <c r="E115" s="2">
        <v>540</v>
      </c>
      <c r="F115" s="2">
        <v>2</v>
      </c>
      <c r="G115" s="2">
        <v>1080</v>
      </c>
      <c r="H115" s="5">
        <v>2.2599999999999998</v>
      </c>
      <c r="I115" s="5">
        <f t="shared" si="11"/>
        <v>2440.7999999999997</v>
      </c>
      <c r="J115" s="12">
        <v>0.3</v>
      </c>
      <c r="K115" s="12">
        <f t="shared" si="12"/>
        <v>324</v>
      </c>
    </row>
    <row r="116" spans="2:11" x14ac:dyDescent="0.25">
      <c r="B116" t="s">
        <v>121</v>
      </c>
      <c r="C116" t="s">
        <v>176</v>
      </c>
      <c r="D116" s="2" t="s">
        <v>9</v>
      </c>
      <c r="E116" s="2">
        <v>1280</v>
      </c>
      <c r="F116" s="2">
        <v>1</v>
      </c>
      <c r="G116" s="2">
        <v>1280</v>
      </c>
      <c r="H116" s="5">
        <v>5.27</v>
      </c>
      <c r="I116" s="5">
        <f t="shared" si="11"/>
        <v>6745.5999999999995</v>
      </c>
      <c r="J116" s="12">
        <v>0.7</v>
      </c>
      <c r="K116" s="12">
        <f t="shared" si="12"/>
        <v>896</v>
      </c>
    </row>
    <row r="117" spans="2:11" x14ac:dyDescent="0.25">
      <c r="B117" t="s">
        <v>122</v>
      </c>
      <c r="C117" t="s">
        <v>177</v>
      </c>
      <c r="D117" s="2" t="s">
        <v>9</v>
      </c>
      <c r="E117" s="2">
        <v>1280</v>
      </c>
      <c r="F117" s="2">
        <v>1</v>
      </c>
      <c r="G117" s="2">
        <v>1280</v>
      </c>
      <c r="H117" s="5">
        <v>3.01</v>
      </c>
      <c r="I117" s="5">
        <f t="shared" si="11"/>
        <v>3852.7999999999997</v>
      </c>
      <c r="J117" s="12">
        <v>0.4</v>
      </c>
      <c r="K117" s="12">
        <f t="shared" si="12"/>
        <v>512</v>
      </c>
    </row>
    <row r="118" spans="2:11" x14ac:dyDescent="0.25">
      <c r="B118" t="s">
        <v>123</v>
      </c>
      <c r="C118" t="s">
        <v>29</v>
      </c>
      <c r="D118" s="2" t="s">
        <v>9</v>
      </c>
      <c r="E118" s="2">
        <v>500</v>
      </c>
      <c r="F118" s="2">
        <v>4</v>
      </c>
      <c r="G118" s="2">
        <v>2000</v>
      </c>
      <c r="H118" s="5">
        <v>0.68</v>
      </c>
      <c r="I118" s="5">
        <f t="shared" si="11"/>
        <v>1360</v>
      </c>
      <c r="J118" s="12">
        <v>0.09</v>
      </c>
      <c r="K118" s="12">
        <f t="shared" si="12"/>
        <v>180</v>
      </c>
    </row>
    <row r="119" spans="2:11" x14ac:dyDescent="0.25">
      <c r="C119" s="1" t="s">
        <v>81</v>
      </c>
      <c r="I119" s="8">
        <f>SUM(I94:I118)</f>
        <v>216825.37000000002</v>
      </c>
      <c r="J119" s="12"/>
      <c r="K119" s="13">
        <f>SUM(K94:K118)</f>
        <v>28925</v>
      </c>
    </row>
    <row r="120" spans="2:11" x14ac:dyDescent="0.25">
      <c r="I120" s="8"/>
    </row>
    <row r="122" spans="2:11" x14ac:dyDescent="0.25">
      <c r="C122" s="1" t="s">
        <v>178</v>
      </c>
      <c r="F122" s="4" t="s">
        <v>167</v>
      </c>
    </row>
    <row r="123" spans="2:11" x14ac:dyDescent="0.25">
      <c r="D123" s="4" t="s">
        <v>117</v>
      </c>
      <c r="E123" s="4" t="s">
        <v>118</v>
      </c>
      <c r="F123" s="10" t="s">
        <v>168</v>
      </c>
      <c r="G123" s="10" t="s">
        <v>120</v>
      </c>
      <c r="H123" s="4" t="s">
        <v>119</v>
      </c>
      <c r="I123" s="4" t="s">
        <v>120</v>
      </c>
      <c r="J123" s="4" t="s">
        <v>170</v>
      </c>
      <c r="K123" s="4" t="s">
        <v>120</v>
      </c>
    </row>
    <row r="124" spans="2:11" x14ac:dyDescent="0.25">
      <c r="B124" t="s">
        <v>0</v>
      </c>
      <c r="C124" t="s">
        <v>34</v>
      </c>
      <c r="D124" s="2" t="s">
        <v>2</v>
      </c>
      <c r="E124" s="2">
        <v>50</v>
      </c>
      <c r="F124" s="2">
        <v>1</v>
      </c>
      <c r="G124" s="2">
        <v>50</v>
      </c>
      <c r="H124" s="5">
        <v>2.2599999999999998</v>
      </c>
      <c r="I124" s="5">
        <f>G124*H124</f>
        <v>112.99999999999999</v>
      </c>
      <c r="J124" s="12">
        <v>0.3</v>
      </c>
      <c r="K124" s="12">
        <f>G124*J124</f>
        <v>15</v>
      </c>
    </row>
    <row r="125" spans="2:11" x14ac:dyDescent="0.25">
      <c r="B125" t="s">
        <v>3</v>
      </c>
      <c r="C125" t="s">
        <v>35</v>
      </c>
      <c r="D125" s="2" t="s">
        <v>9</v>
      </c>
      <c r="E125" s="2">
        <v>10</v>
      </c>
      <c r="F125" s="2">
        <v>10</v>
      </c>
      <c r="G125" s="2">
        <v>100</v>
      </c>
      <c r="H125" s="11">
        <v>7.5345000000000004</v>
      </c>
      <c r="I125" s="5">
        <f>G125*H125</f>
        <v>753.45</v>
      </c>
      <c r="J125" s="12">
        <v>1</v>
      </c>
      <c r="K125" s="12">
        <f>G125*J125</f>
        <v>100</v>
      </c>
    </row>
    <row r="126" spans="2:11" x14ac:dyDescent="0.25">
      <c r="B126" t="s">
        <v>5</v>
      </c>
      <c r="C126" t="s">
        <v>37</v>
      </c>
      <c r="D126" s="2" t="s">
        <v>9</v>
      </c>
      <c r="E126" s="2">
        <v>410</v>
      </c>
      <c r="F126" s="2">
        <v>35</v>
      </c>
      <c r="G126" s="2">
        <v>14350</v>
      </c>
      <c r="H126" s="5">
        <v>0.53</v>
      </c>
      <c r="I126" s="5">
        <f>G126*H126</f>
        <v>7605.5</v>
      </c>
      <c r="J126" s="12">
        <v>7.0000000000000007E-2</v>
      </c>
      <c r="K126" s="12">
        <f>G126*J126</f>
        <v>1004.5000000000001</v>
      </c>
    </row>
    <row r="127" spans="2:11" x14ac:dyDescent="0.25">
      <c r="B127" t="s">
        <v>7</v>
      </c>
      <c r="C127" t="s">
        <v>8</v>
      </c>
      <c r="D127" s="2" t="s">
        <v>9</v>
      </c>
      <c r="E127" s="2">
        <v>110</v>
      </c>
      <c r="F127" s="2">
        <v>15</v>
      </c>
      <c r="G127" s="2">
        <v>1650</v>
      </c>
      <c r="H127" s="5">
        <v>0.83</v>
      </c>
      <c r="I127" s="5">
        <f>G127*H127</f>
        <v>1369.5</v>
      </c>
      <c r="J127" s="12">
        <v>0.11</v>
      </c>
      <c r="K127" s="12">
        <f>G127*J127</f>
        <v>181.5</v>
      </c>
    </row>
    <row r="128" spans="2:11" x14ac:dyDescent="0.25">
      <c r="B128" t="s">
        <v>10</v>
      </c>
      <c r="C128" t="s">
        <v>61</v>
      </c>
      <c r="D128" s="2"/>
      <c r="E128" s="2"/>
      <c r="F128" s="2"/>
      <c r="G128" s="2"/>
      <c r="H128" s="5"/>
      <c r="I128" s="5"/>
      <c r="J128" s="12"/>
      <c r="K128" s="12"/>
    </row>
    <row r="129" spans="2:11" x14ac:dyDescent="0.25">
      <c r="C129" t="s">
        <v>69</v>
      </c>
      <c r="D129" s="2" t="s">
        <v>2</v>
      </c>
      <c r="E129" s="2">
        <v>3</v>
      </c>
      <c r="F129" s="2">
        <v>1</v>
      </c>
      <c r="G129" s="2">
        <v>3</v>
      </c>
      <c r="H129" s="5">
        <v>150.69</v>
      </c>
      <c r="I129" s="5">
        <f>G129*H129</f>
        <v>452.07</v>
      </c>
      <c r="J129" s="12">
        <v>20</v>
      </c>
      <c r="K129" s="12">
        <f>G129*J129</f>
        <v>60</v>
      </c>
    </row>
    <row r="130" spans="2:11" x14ac:dyDescent="0.25">
      <c r="C130" t="s">
        <v>64</v>
      </c>
      <c r="D130" s="2" t="s">
        <v>2</v>
      </c>
      <c r="E130" s="2">
        <v>12</v>
      </c>
      <c r="F130" s="2">
        <v>1</v>
      </c>
      <c r="G130" s="2">
        <v>12</v>
      </c>
      <c r="H130" s="2">
        <v>150.69</v>
      </c>
      <c r="I130" s="5">
        <f>G130*H130</f>
        <v>1808.28</v>
      </c>
      <c r="J130" s="12">
        <v>20</v>
      </c>
      <c r="K130" s="12">
        <f>G130*J130</f>
        <v>240</v>
      </c>
    </row>
    <row r="131" spans="2:11" x14ac:dyDescent="0.25">
      <c r="B131" t="s">
        <v>14</v>
      </c>
      <c r="C131" t="s">
        <v>38</v>
      </c>
      <c r="D131" s="2" t="s">
        <v>2</v>
      </c>
      <c r="E131" s="2">
        <v>3</v>
      </c>
      <c r="F131" s="2">
        <v>1</v>
      </c>
      <c r="G131" s="2">
        <v>3</v>
      </c>
      <c r="H131" s="5">
        <v>851.4</v>
      </c>
      <c r="I131" s="5">
        <f>G131*H131</f>
        <v>2554.1999999999998</v>
      </c>
      <c r="J131" s="12">
        <v>113</v>
      </c>
      <c r="K131" s="12">
        <f>G131*J131</f>
        <v>339</v>
      </c>
    </row>
    <row r="132" spans="2:11" x14ac:dyDescent="0.25">
      <c r="C132" t="s">
        <v>70</v>
      </c>
      <c r="D132" s="2"/>
      <c r="E132" s="2"/>
      <c r="F132" s="2"/>
      <c r="G132" s="2"/>
      <c r="H132" s="2"/>
      <c r="I132" s="5"/>
      <c r="J132" s="12"/>
      <c r="K132" s="12"/>
    </row>
    <row r="133" spans="2:11" x14ac:dyDescent="0.25">
      <c r="B133" t="s">
        <v>17</v>
      </c>
      <c r="C133" t="s">
        <v>59</v>
      </c>
      <c r="D133" s="2" t="s">
        <v>2</v>
      </c>
      <c r="E133" s="2">
        <v>3</v>
      </c>
      <c r="F133" s="2">
        <v>2</v>
      </c>
      <c r="G133" s="2">
        <v>6</v>
      </c>
      <c r="H133" s="5">
        <v>52.74</v>
      </c>
      <c r="I133" s="5">
        <f t="shared" ref="I133:I141" si="13">G133*H133</f>
        <v>316.44</v>
      </c>
      <c r="J133" s="12">
        <v>7</v>
      </c>
      <c r="K133" s="12">
        <f t="shared" ref="K133:K141" si="14">G133*J133</f>
        <v>42</v>
      </c>
    </row>
    <row r="134" spans="2:11" x14ac:dyDescent="0.25">
      <c r="B134" t="s">
        <v>20</v>
      </c>
      <c r="C134" t="s">
        <v>60</v>
      </c>
      <c r="D134" s="2" t="s">
        <v>9</v>
      </c>
      <c r="E134" s="2">
        <v>520</v>
      </c>
      <c r="F134" s="2">
        <v>2</v>
      </c>
      <c r="G134" s="2">
        <v>1040</v>
      </c>
      <c r="H134" s="5">
        <v>0.6</v>
      </c>
      <c r="I134" s="5">
        <f t="shared" si="13"/>
        <v>624</v>
      </c>
      <c r="J134" s="12">
        <v>0.08</v>
      </c>
      <c r="K134" s="12">
        <f t="shared" si="14"/>
        <v>83.2</v>
      </c>
    </row>
    <row r="135" spans="2:11" x14ac:dyDescent="0.25">
      <c r="B135" t="s">
        <v>22</v>
      </c>
      <c r="C135" t="s">
        <v>18</v>
      </c>
      <c r="D135" s="2" t="s">
        <v>19</v>
      </c>
      <c r="E135" s="2">
        <v>1</v>
      </c>
      <c r="F135" s="2">
        <v>15</v>
      </c>
      <c r="G135" s="2">
        <v>15</v>
      </c>
      <c r="H135" s="5">
        <v>150.69</v>
      </c>
      <c r="I135" s="5">
        <f t="shared" si="13"/>
        <v>2260.35</v>
      </c>
      <c r="J135" s="12">
        <v>20</v>
      </c>
      <c r="K135" s="12">
        <f t="shared" si="14"/>
        <v>300</v>
      </c>
    </row>
    <row r="136" spans="2:11" x14ac:dyDescent="0.25">
      <c r="B136" t="s">
        <v>24</v>
      </c>
      <c r="C136" t="s">
        <v>21</v>
      </c>
      <c r="D136" s="2" t="s">
        <v>2</v>
      </c>
      <c r="E136" s="2">
        <v>9</v>
      </c>
      <c r="F136" s="2">
        <v>2</v>
      </c>
      <c r="G136" s="2">
        <v>18</v>
      </c>
      <c r="H136" s="5">
        <v>10.55</v>
      </c>
      <c r="I136" s="5">
        <f t="shared" si="13"/>
        <v>189.9</v>
      </c>
      <c r="J136" s="12">
        <v>1.4</v>
      </c>
      <c r="K136" s="12">
        <f t="shared" si="14"/>
        <v>25.2</v>
      </c>
    </row>
    <row r="137" spans="2:11" x14ac:dyDescent="0.25">
      <c r="B137" t="s">
        <v>25</v>
      </c>
      <c r="C137" t="s">
        <v>23</v>
      </c>
      <c r="D137" s="2" t="s">
        <v>2</v>
      </c>
      <c r="E137" s="2">
        <v>18</v>
      </c>
      <c r="F137" s="2">
        <v>1</v>
      </c>
      <c r="G137" s="2">
        <v>8</v>
      </c>
      <c r="H137" s="5">
        <v>52.74</v>
      </c>
      <c r="I137" s="5">
        <f t="shared" si="13"/>
        <v>421.92</v>
      </c>
      <c r="J137" s="12">
        <v>7</v>
      </c>
      <c r="K137" s="12">
        <f t="shared" si="14"/>
        <v>56</v>
      </c>
    </row>
    <row r="138" spans="2:11" x14ac:dyDescent="0.25">
      <c r="B138" t="s">
        <v>32</v>
      </c>
      <c r="C138" t="s">
        <v>71</v>
      </c>
      <c r="D138" s="2" t="s">
        <v>9</v>
      </c>
      <c r="E138" s="2">
        <v>10</v>
      </c>
      <c r="F138" s="2">
        <v>1</v>
      </c>
      <c r="G138" s="2">
        <v>10</v>
      </c>
      <c r="H138" s="5">
        <v>27.88</v>
      </c>
      <c r="I138" s="5">
        <f t="shared" si="13"/>
        <v>278.8</v>
      </c>
      <c r="J138" s="12">
        <v>3.7</v>
      </c>
      <c r="K138" s="12">
        <f t="shared" si="14"/>
        <v>37</v>
      </c>
    </row>
    <row r="139" spans="2:11" x14ac:dyDescent="0.25">
      <c r="B139" t="s">
        <v>52</v>
      </c>
      <c r="C139" t="s">
        <v>72</v>
      </c>
      <c r="D139" s="2" t="s">
        <v>9</v>
      </c>
      <c r="E139" s="2">
        <v>10</v>
      </c>
      <c r="F139" s="2">
        <v>2</v>
      </c>
      <c r="G139" s="2">
        <v>20</v>
      </c>
      <c r="H139" s="5">
        <v>2.2599999999999998</v>
      </c>
      <c r="I139" s="5">
        <f t="shared" si="13"/>
        <v>45.199999999999996</v>
      </c>
      <c r="J139" s="12">
        <v>0.3</v>
      </c>
      <c r="K139" s="12">
        <f t="shared" si="14"/>
        <v>6</v>
      </c>
    </row>
    <row r="140" spans="2:11" x14ac:dyDescent="0.25">
      <c r="B140" t="s">
        <v>53</v>
      </c>
      <c r="C140" t="s">
        <v>179</v>
      </c>
      <c r="D140" s="2" t="s">
        <v>9</v>
      </c>
      <c r="E140" s="2">
        <v>410</v>
      </c>
      <c r="F140" s="2">
        <v>1</v>
      </c>
      <c r="G140" s="2">
        <v>410</v>
      </c>
      <c r="H140" s="5">
        <v>5.27</v>
      </c>
      <c r="I140" s="5">
        <f t="shared" si="13"/>
        <v>2160.6999999999998</v>
      </c>
      <c r="J140" s="12">
        <v>0.7</v>
      </c>
      <c r="K140" s="12">
        <f t="shared" si="14"/>
        <v>287</v>
      </c>
    </row>
    <row r="141" spans="2:11" x14ac:dyDescent="0.25">
      <c r="B141" t="s">
        <v>54</v>
      </c>
      <c r="C141" t="s">
        <v>180</v>
      </c>
      <c r="D141" s="2" t="s">
        <v>9</v>
      </c>
      <c r="E141" s="2">
        <v>410</v>
      </c>
      <c r="F141" s="2">
        <v>1</v>
      </c>
      <c r="G141" s="2">
        <v>410</v>
      </c>
      <c r="H141" s="5">
        <v>3.01</v>
      </c>
      <c r="I141" s="5">
        <f t="shared" si="13"/>
        <v>1234.0999999999999</v>
      </c>
      <c r="J141" s="12">
        <v>0.4</v>
      </c>
      <c r="K141" s="12">
        <f t="shared" si="14"/>
        <v>164</v>
      </c>
    </row>
    <row r="142" spans="2:11" x14ac:dyDescent="0.25">
      <c r="C142" s="1" t="s">
        <v>81</v>
      </c>
      <c r="H142" s="5"/>
      <c r="I142" s="8">
        <f>SUM(I124:I141)</f>
        <v>22187.41</v>
      </c>
      <c r="J142" s="12"/>
      <c r="K142" s="13">
        <f>SUM(K124:K141)</f>
        <v>2940.3999999999996</v>
      </c>
    </row>
    <row r="144" spans="2:11" x14ac:dyDescent="0.25">
      <c r="C144" s="1" t="s">
        <v>181</v>
      </c>
      <c r="F144" s="4" t="s">
        <v>167</v>
      </c>
    </row>
    <row r="145" spans="2:11" x14ac:dyDescent="0.25">
      <c r="C145" s="1" t="s">
        <v>182</v>
      </c>
      <c r="D145" s="4" t="s">
        <v>117</v>
      </c>
      <c r="E145" s="4" t="s">
        <v>118</v>
      </c>
      <c r="F145" s="10" t="s">
        <v>168</v>
      </c>
      <c r="G145" s="10" t="s">
        <v>120</v>
      </c>
      <c r="H145" s="4" t="s">
        <v>119</v>
      </c>
      <c r="I145" s="4" t="s">
        <v>120</v>
      </c>
      <c r="J145" s="4" t="s">
        <v>170</v>
      </c>
      <c r="K145" s="4" t="s">
        <v>120</v>
      </c>
    </row>
    <row r="146" spans="2:11" x14ac:dyDescent="0.25">
      <c r="C146" s="1"/>
      <c r="D146" s="4"/>
      <c r="E146" s="4"/>
      <c r="F146" s="4"/>
      <c r="G146" s="4"/>
      <c r="H146" s="4"/>
      <c r="I146" s="4"/>
    </row>
    <row r="147" spans="2:11" x14ac:dyDescent="0.25">
      <c r="B147" t="s">
        <v>0</v>
      </c>
      <c r="C147" t="s">
        <v>73</v>
      </c>
      <c r="D147" s="2" t="s">
        <v>9</v>
      </c>
      <c r="E147" s="2">
        <v>1750</v>
      </c>
      <c r="F147" s="2">
        <v>20</v>
      </c>
      <c r="G147" s="2">
        <v>35000</v>
      </c>
      <c r="H147" s="5">
        <v>0.53</v>
      </c>
      <c r="I147" s="5">
        <f>G147*H147</f>
        <v>18550</v>
      </c>
      <c r="J147" s="12">
        <v>7.0000000000000007E-2</v>
      </c>
      <c r="K147" s="12">
        <f>G147*J147</f>
        <v>2450.0000000000005</v>
      </c>
    </row>
    <row r="148" spans="2:11" x14ac:dyDescent="0.25">
      <c r="B148" t="s">
        <v>3</v>
      </c>
      <c r="C148" t="s">
        <v>8</v>
      </c>
      <c r="D148" s="2" t="s">
        <v>9</v>
      </c>
      <c r="E148" s="2">
        <v>110</v>
      </c>
      <c r="F148" s="2">
        <v>30</v>
      </c>
      <c r="G148" s="2">
        <v>3300</v>
      </c>
      <c r="H148" s="5">
        <v>0.83</v>
      </c>
      <c r="I148" s="5">
        <f>G148*H148</f>
        <v>2739</v>
      </c>
      <c r="J148" s="12">
        <v>0.11</v>
      </c>
      <c r="K148" s="12">
        <f>G148*J148</f>
        <v>363</v>
      </c>
    </row>
    <row r="149" spans="2:11" x14ac:dyDescent="0.25">
      <c r="B149" t="s">
        <v>5</v>
      </c>
      <c r="C149" t="s">
        <v>38</v>
      </c>
      <c r="D149" s="2" t="s">
        <v>2</v>
      </c>
      <c r="E149" s="2">
        <v>2</v>
      </c>
      <c r="F149" s="2">
        <v>1</v>
      </c>
      <c r="G149" s="2">
        <v>2</v>
      </c>
      <c r="H149" s="5">
        <v>851.4</v>
      </c>
      <c r="I149" s="5">
        <f>G149*H149</f>
        <v>1702.8</v>
      </c>
      <c r="J149" s="12">
        <v>113</v>
      </c>
      <c r="K149" s="12">
        <f>G149*J149</f>
        <v>226</v>
      </c>
    </row>
    <row r="150" spans="2:11" x14ac:dyDescent="0.25">
      <c r="C150" t="s">
        <v>74</v>
      </c>
      <c r="D150" s="2"/>
      <c r="E150" s="2"/>
      <c r="F150" s="2"/>
      <c r="G150" s="2"/>
      <c r="H150" s="2"/>
      <c r="I150" s="5"/>
      <c r="J150" s="12"/>
      <c r="K150" s="12"/>
    </row>
    <row r="151" spans="2:11" x14ac:dyDescent="0.25">
      <c r="B151" t="s">
        <v>7</v>
      </c>
      <c r="C151" t="s">
        <v>61</v>
      </c>
      <c r="D151" s="2" t="s">
        <v>2</v>
      </c>
      <c r="E151" s="2">
        <v>13</v>
      </c>
      <c r="F151" s="2">
        <v>1</v>
      </c>
      <c r="G151" s="2">
        <v>13</v>
      </c>
      <c r="H151" s="5">
        <v>150.69</v>
      </c>
      <c r="I151" s="5">
        <f>G151*H151</f>
        <v>1958.97</v>
      </c>
      <c r="J151" s="12">
        <v>20</v>
      </c>
      <c r="K151" s="12">
        <f>G151*J151</f>
        <v>260</v>
      </c>
    </row>
    <row r="152" spans="2:11" x14ac:dyDescent="0.25">
      <c r="C152" t="s">
        <v>75</v>
      </c>
      <c r="D152" s="2"/>
      <c r="E152" s="2"/>
      <c r="F152" s="2"/>
      <c r="G152" s="2"/>
      <c r="H152" s="2"/>
      <c r="I152" s="5"/>
      <c r="J152" s="12"/>
      <c r="K152" s="12"/>
    </row>
    <row r="153" spans="2:11" x14ac:dyDescent="0.25">
      <c r="C153" t="s">
        <v>76</v>
      </c>
      <c r="D153" s="2"/>
      <c r="E153" s="2"/>
      <c r="F153" s="2"/>
      <c r="G153" s="2"/>
      <c r="H153" s="2"/>
      <c r="I153" s="5"/>
      <c r="J153" s="12"/>
      <c r="K153" s="12"/>
    </row>
    <row r="154" spans="2:11" x14ac:dyDescent="0.25">
      <c r="B154" t="s">
        <v>10</v>
      </c>
      <c r="C154" t="s">
        <v>77</v>
      </c>
      <c r="D154" s="2" t="s">
        <v>2</v>
      </c>
      <c r="E154" s="2">
        <v>20</v>
      </c>
      <c r="F154" s="2">
        <v>2</v>
      </c>
      <c r="G154" s="2">
        <v>40</v>
      </c>
      <c r="H154" s="5">
        <v>14.32</v>
      </c>
      <c r="I154" s="5">
        <f t="shared" ref="I154:I163" si="15">G154*H154</f>
        <v>572.79999999999995</v>
      </c>
      <c r="J154" s="12">
        <v>1.9</v>
      </c>
      <c r="K154" s="12">
        <f>G154*J154</f>
        <v>76</v>
      </c>
    </row>
    <row r="155" spans="2:11" x14ac:dyDescent="0.25">
      <c r="B155" t="s">
        <v>14</v>
      </c>
      <c r="C155" t="s">
        <v>33</v>
      </c>
      <c r="D155" s="2" t="s">
        <v>9</v>
      </c>
      <c r="E155" s="2">
        <v>50</v>
      </c>
      <c r="F155" s="2">
        <v>4</v>
      </c>
      <c r="G155" s="2">
        <v>200</v>
      </c>
      <c r="H155" s="11">
        <v>7.5345000000000004</v>
      </c>
      <c r="I155" s="5">
        <f t="shared" si="15"/>
        <v>1506.9</v>
      </c>
      <c r="J155" s="12">
        <v>1</v>
      </c>
      <c r="K155" s="12">
        <f>G155*J155</f>
        <v>200</v>
      </c>
    </row>
    <row r="156" spans="2:11" x14ac:dyDescent="0.25">
      <c r="B156" t="s">
        <v>17</v>
      </c>
      <c r="C156" t="s">
        <v>78</v>
      </c>
      <c r="D156" s="2" t="s">
        <v>2</v>
      </c>
      <c r="E156" s="2">
        <v>80</v>
      </c>
      <c r="F156" s="2">
        <v>2</v>
      </c>
      <c r="G156" s="2">
        <v>160</v>
      </c>
      <c r="H156" s="11">
        <v>7.5345000000000004</v>
      </c>
      <c r="I156" s="5">
        <f t="shared" si="15"/>
        <v>1205.52</v>
      </c>
      <c r="J156" s="12">
        <v>1</v>
      </c>
      <c r="K156" s="12">
        <v>160</v>
      </c>
    </row>
    <row r="157" spans="2:11" x14ac:dyDescent="0.25">
      <c r="B157" t="s">
        <v>20</v>
      </c>
      <c r="C157" t="s">
        <v>60</v>
      </c>
      <c r="D157" s="2" t="s">
        <v>9</v>
      </c>
      <c r="E157" s="2">
        <v>1860</v>
      </c>
      <c r="F157" s="2">
        <v>2</v>
      </c>
      <c r="G157" s="2">
        <v>3720</v>
      </c>
      <c r="H157" s="5">
        <v>0.6</v>
      </c>
      <c r="I157" s="5">
        <f t="shared" si="15"/>
        <v>2232</v>
      </c>
      <c r="J157" s="12">
        <v>0.08</v>
      </c>
      <c r="K157" s="12">
        <f t="shared" ref="K157:K163" si="16">G157*J157</f>
        <v>297.60000000000002</v>
      </c>
    </row>
    <row r="158" spans="2:11" x14ac:dyDescent="0.25">
      <c r="B158" t="s">
        <v>22</v>
      </c>
      <c r="C158" t="s">
        <v>18</v>
      </c>
      <c r="D158" s="2" t="s">
        <v>19</v>
      </c>
      <c r="E158" s="2">
        <v>1</v>
      </c>
      <c r="F158" s="2">
        <v>10</v>
      </c>
      <c r="G158" s="2">
        <v>10</v>
      </c>
      <c r="H158" s="5">
        <v>150.69</v>
      </c>
      <c r="I158" s="5">
        <f t="shared" si="15"/>
        <v>1506.9</v>
      </c>
      <c r="J158" s="12">
        <v>20</v>
      </c>
      <c r="K158" s="12">
        <f t="shared" si="16"/>
        <v>200</v>
      </c>
    </row>
    <row r="159" spans="2:11" x14ac:dyDescent="0.25">
      <c r="B159" t="s">
        <v>24</v>
      </c>
      <c r="C159" t="s">
        <v>21</v>
      </c>
      <c r="D159" s="2" t="s">
        <v>2</v>
      </c>
      <c r="E159" s="2">
        <v>13</v>
      </c>
      <c r="F159" s="2">
        <v>2</v>
      </c>
      <c r="G159" s="2">
        <v>26</v>
      </c>
      <c r="H159" s="5">
        <v>10.55</v>
      </c>
      <c r="I159" s="5">
        <f t="shared" si="15"/>
        <v>274.3</v>
      </c>
      <c r="J159" s="12">
        <v>1.4</v>
      </c>
      <c r="K159" s="12">
        <f t="shared" si="16"/>
        <v>36.4</v>
      </c>
    </row>
    <row r="160" spans="2:11" x14ac:dyDescent="0.25">
      <c r="B160" t="s">
        <v>25</v>
      </c>
      <c r="C160" t="s">
        <v>79</v>
      </c>
      <c r="D160" s="2" t="s">
        <v>9</v>
      </c>
      <c r="E160" s="2">
        <v>50</v>
      </c>
      <c r="F160" s="2">
        <v>2</v>
      </c>
      <c r="G160" s="2">
        <v>100</v>
      </c>
      <c r="H160" s="5">
        <v>3.01</v>
      </c>
      <c r="I160" s="5">
        <f t="shared" si="15"/>
        <v>301</v>
      </c>
      <c r="J160" s="12">
        <v>0.4</v>
      </c>
      <c r="K160" s="12">
        <f t="shared" si="16"/>
        <v>40</v>
      </c>
    </row>
    <row r="161" spans="2:11" x14ac:dyDescent="0.25">
      <c r="B161" t="s">
        <v>32</v>
      </c>
      <c r="C161" t="s">
        <v>80</v>
      </c>
      <c r="D161" s="2" t="s">
        <v>9</v>
      </c>
      <c r="E161" s="2">
        <v>50</v>
      </c>
      <c r="F161" s="2">
        <v>2</v>
      </c>
      <c r="G161" s="2">
        <v>100</v>
      </c>
      <c r="H161" s="5">
        <v>2.2599999999999998</v>
      </c>
      <c r="I161" s="5">
        <f t="shared" si="15"/>
        <v>225.99999999999997</v>
      </c>
      <c r="J161" s="12">
        <v>0.3</v>
      </c>
      <c r="K161" s="12">
        <f t="shared" si="16"/>
        <v>30</v>
      </c>
    </row>
    <row r="162" spans="2:11" x14ac:dyDescent="0.25">
      <c r="B162" t="s">
        <v>52</v>
      </c>
      <c r="C162" t="s">
        <v>183</v>
      </c>
      <c r="D162" s="2" t="s">
        <v>9</v>
      </c>
      <c r="E162" s="2">
        <v>1750</v>
      </c>
      <c r="F162" s="2">
        <v>1</v>
      </c>
      <c r="G162" s="2">
        <v>1750</v>
      </c>
      <c r="H162" s="5">
        <v>5.27</v>
      </c>
      <c r="I162" s="5">
        <f t="shared" si="15"/>
        <v>9222.5</v>
      </c>
      <c r="J162" s="12">
        <v>0.7</v>
      </c>
      <c r="K162" s="12">
        <f t="shared" si="16"/>
        <v>1225</v>
      </c>
    </row>
    <row r="163" spans="2:11" x14ac:dyDescent="0.25">
      <c r="B163" t="s">
        <v>53</v>
      </c>
      <c r="C163" t="s">
        <v>184</v>
      </c>
      <c r="D163" s="2" t="s">
        <v>9</v>
      </c>
      <c r="E163" s="2">
        <v>1750</v>
      </c>
      <c r="F163" s="2">
        <v>1</v>
      </c>
      <c r="G163" s="2">
        <v>1750</v>
      </c>
      <c r="H163" s="5">
        <v>3.01</v>
      </c>
      <c r="I163" s="5">
        <f t="shared" si="15"/>
        <v>5267.5</v>
      </c>
      <c r="J163" s="12">
        <v>0.4</v>
      </c>
      <c r="K163" s="12">
        <f t="shared" si="16"/>
        <v>700</v>
      </c>
    </row>
    <row r="164" spans="2:11" x14ac:dyDescent="0.25">
      <c r="C164" s="1" t="s">
        <v>81</v>
      </c>
      <c r="I164" s="8">
        <f>SUM(I147:I163)</f>
        <v>47266.19</v>
      </c>
      <c r="J164" s="12"/>
      <c r="K164" s="13">
        <f>SUM(K147:K163)</f>
        <v>6264</v>
      </c>
    </row>
    <row r="167" spans="2:11" x14ac:dyDescent="0.25">
      <c r="C167" s="1" t="s">
        <v>149</v>
      </c>
      <c r="F167" s="4" t="s">
        <v>167</v>
      </c>
    </row>
    <row r="168" spans="2:11" x14ac:dyDescent="0.25">
      <c r="C168" s="1"/>
      <c r="D168" s="4" t="s">
        <v>117</v>
      </c>
      <c r="E168" s="4" t="s">
        <v>118</v>
      </c>
      <c r="F168" s="10" t="s">
        <v>168</v>
      </c>
      <c r="G168" s="10" t="s">
        <v>120</v>
      </c>
      <c r="H168" s="4" t="s">
        <v>119</v>
      </c>
      <c r="I168" s="4" t="s">
        <v>120</v>
      </c>
      <c r="J168" s="4" t="s">
        <v>170</v>
      </c>
      <c r="K168" s="4" t="s">
        <v>120</v>
      </c>
    </row>
    <row r="169" spans="2:11" x14ac:dyDescent="0.25">
      <c r="B169" t="s">
        <v>0</v>
      </c>
      <c r="C169" t="s">
        <v>37</v>
      </c>
      <c r="D169" s="2" t="s">
        <v>9</v>
      </c>
      <c r="E169" s="2">
        <v>85</v>
      </c>
      <c r="F169" s="2">
        <v>10</v>
      </c>
      <c r="G169" s="2">
        <v>850</v>
      </c>
      <c r="H169" s="5">
        <v>0.53</v>
      </c>
      <c r="I169" s="5">
        <f>G169*H169</f>
        <v>450.5</v>
      </c>
      <c r="J169" s="14">
        <v>7.0000000000000007E-2</v>
      </c>
      <c r="K169" s="12">
        <f>G169*J169</f>
        <v>59.500000000000007</v>
      </c>
    </row>
    <row r="170" spans="2:11" x14ac:dyDescent="0.25">
      <c r="B170" t="s">
        <v>3</v>
      </c>
      <c r="C170" t="s">
        <v>8</v>
      </c>
      <c r="D170" s="2" t="s">
        <v>9</v>
      </c>
      <c r="E170" s="2">
        <v>520</v>
      </c>
      <c r="F170" s="2">
        <v>15</v>
      </c>
      <c r="G170" s="2">
        <v>7800</v>
      </c>
      <c r="H170" s="5">
        <v>0.83</v>
      </c>
      <c r="I170" s="5">
        <f>G170*H170</f>
        <v>6474</v>
      </c>
      <c r="J170" s="14">
        <v>0.11</v>
      </c>
      <c r="K170" s="12">
        <f>G170*J170</f>
        <v>858</v>
      </c>
    </row>
    <row r="171" spans="2:11" x14ac:dyDescent="0.25">
      <c r="B171" t="s">
        <v>5</v>
      </c>
      <c r="C171" t="s">
        <v>27</v>
      </c>
      <c r="D171" s="2" t="s">
        <v>2</v>
      </c>
      <c r="E171" s="2">
        <v>10</v>
      </c>
      <c r="F171" s="2">
        <v>1</v>
      </c>
      <c r="G171" s="2">
        <v>10</v>
      </c>
      <c r="H171" s="5">
        <v>851.4</v>
      </c>
      <c r="I171" s="5">
        <f>G171*H171</f>
        <v>8514</v>
      </c>
      <c r="J171" s="14">
        <v>113</v>
      </c>
      <c r="K171" s="12">
        <f>G171*J171</f>
        <v>1130</v>
      </c>
    </row>
    <row r="172" spans="2:11" x14ac:dyDescent="0.25">
      <c r="C172" t="s">
        <v>82</v>
      </c>
      <c r="D172" s="2"/>
      <c r="E172" s="2"/>
      <c r="F172" s="2"/>
      <c r="G172" s="2"/>
      <c r="H172" s="2"/>
      <c r="I172" s="5"/>
      <c r="J172" s="12"/>
      <c r="K172" s="12"/>
    </row>
    <row r="173" spans="2:11" x14ac:dyDescent="0.25">
      <c r="C173" t="s">
        <v>69</v>
      </c>
      <c r="D173" s="2"/>
      <c r="E173" s="2"/>
      <c r="F173" s="2"/>
      <c r="G173" s="2"/>
      <c r="H173" s="2"/>
      <c r="I173" s="5"/>
      <c r="J173" s="12"/>
      <c r="K173" s="12"/>
    </row>
    <row r="174" spans="2:11" x14ac:dyDescent="0.25">
      <c r="C174" t="s">
        <v>83</v>
      </c>
      <c r="D174" s="2"/>
      <c r="E174" s="2"/>
      <c r="F174" s="2"/>
      <c r="G174" s="2"/>
      <c r="H174" s="2"/>
      <c r="I174" s="5"/>
      <c r="J174" s="12"/>
      <c r="K174" s="12"/>
    </row>
    <row r="175" spans="2:11" x14ac:dyDescent="0.25">
      <c r="C175" t="s">
        <v>84</v>
      </c>
      <c r="D175" s="2"/>
      <c r="E175" s="2"/>
      <c r="F175" s="2"/>
      <c r="G175" s="2"/>
      <c r="H175" s="2"/>
      <c r="I175" s="5"/>
      <c r="J175" s="12"/>
      <c r="K175" s="12"/>
    </row>
    <row r="176" spans="2:11" x14ac:dyDescent="0.25">
      <c r="C176" t="s">
        <v>85</v>
      </c>
      <c r="D176" s="2"/>
      <c r="E176" s="2"/>
      <c r="F176" s="2"/>
      <c r="G176" s="2"/>
      <c r="H176" s="2"/>
      <c r="I176" s="5"/>
      <c r="J176" s="12"/>
      <c r="K176" s="12"/>
    </row>
    <row r="177" spans="2:11" x14ac:dyDescent="0.25">
      <c r="B177" t="s">
        <v>7</v>
      </c>
      <c r="C177" t="s">
        <v>61</v>
      </c>
      <c r="D177" s="2" t="s">
        <v>2</v>
      </c>
      <c r="E177" s="2">
        <v>10</v>
      </c>
      <c r="F177" s="2">
        <v>1</v>
      </c>
      <c r="G177" s="2">
        <v>10</v>
      </c>
      <c r="H177" s="5">
        <v>150.69</v>
      </c>
      <c r="I177" s="5">
        <f>G177*H177</f>
        <v>1506.9</v>
      </c>
      <c r="J177" s="12">
        <v>20</v>
      </c>
      <c r="K177" s="12">
        <f>G177*J177</f>
        <v>200</v>
      </c>
    </row>
    <row r="178" spans="2:11" x14ac:dyDescent="0.25">
      <c r="C178" t="s">
        <v>86</v>
      </c>
      <c r="D178" s="2"/>
      <c r="E178" s="2"/>
      <c r="F178" s="2"/>
      <c r="G178" s="2"/>
      <c r="H178" s="2"/>
      <c r="I178" s="5"/>
      <c r="J178" s="12"/>
      <c r="K178" s="12"/>
    </row>
    <row r="179" spans="2:11" x14ac:dyDescent="0.25">
      <c r="C179" t="s">
        <v>185</v>
      </c>
      <c r="D179" s="2"/>
      <c r="E179" s="2"/>
      <c r="F179" s="2"/>
      <c r="G179" s="2"/>
      <c r="H179" s="2"/>
      <c r="I179" s="5"/>
      <c r="J179" s="12"/>
      <c r="K179" s="12"/>
    </row>
    <row r="180" spans="2:11" x14ac:dyDescent="0.25">
      <c r="C180" t="s">
        <v>186</v>
      </c>
      <c r="D180" s="2"/>
      <c r="E180" s="2"/>
      <c r="F180" s="2"/>
      <c r="G180" s="2"/>
      <c r="H180" s="2"/>
      <c r="I180" s="5"/>
      <c r="J180" s="12"/>
      <c r="K180" s="12"/>
    </row>
    <row r="181" spans="2:11" x14ac:dyDescent="0.25">
      <c r="B181" t="s">
        <v>10</v>
      </c>
      <c r="C181" t="s">
        <v>77</v>
      </c>
      <c r="D181" s="2" t="s">
        <v>2</v>
      </c>
      <c r="E181" s="2">
        <v>6</v>
      </c>
      <c r="F181" s="2">
        <v>2</v>
      </c>
      <c r="G181" s="2">
        <v>12</v>
      </c>
      <c r="H181" s="5">
        <v>14.32</v>
      </c>
      <c r="I181" s="5">
        <f>G181*H181</f>
        <v>171.84</v>
      </c>
      <c r="J181" s="12">
        <v>1.9</v>
      </c>
      <c r="K181" s="12">
        <f>G181*J181</f>
        <v>22.799999999999997</v>
      </c>
    </row>
    <row r="182" spans="2:11" x14ac:dyDescent="0.25">
      <c r="B182" t="s">
        <v>14</v>
      </c>
      <c r="C182" t="s">
        <v>18</v>
      </c>
      <c r="D182" s="2" t="s">
        <v>19</v>
      </c>
      <c r="E182" s="2">
        <v>1</v>
      </c>
      <c r="F182" s="2">
        <v>10</v>
      </c>
      <c r="G182" s="2">
        <v>10</v>
      </c>
      <c r="H182" s="5">
        <v>150.69</v>
      </c>
      <c r="I182" s="5">
        <f>G182*H182</f>
        <v>1506.9</v>
      </c>
      <c r="J182" s="12">
        <v>20</v>
      </c>
      <c r="K182" s="12">
        <f>G182*J182</f>
        <v>200</v>
      </c>
    </row>
    <row r="183" spans="2:11" x14ac:dyDescent="0.25">
      <c r="B183" t="s">
        <v>17</v>
      </c>
      <c r="C183" t="s">
        <v>21</v>
      </c>
      <c r="D183" s="2" t="s">
        <v>2</v>
      </c>
      <c r="E183" s="2">
        <v>20</v>
      </c>
      <c r="F183" s="2">
        <v>2</v>
      </c>
      <c r="G183" s="2">
        <v>40</v>
      </c>
      <c r="H183" s="5">
        <v>10.55</v>
      </c>
      <c r="I183" s="5">
        <f>G183*H183</f>
        <v>422</v>
      </c>
      <c r="J183" s="12">
        <v>1.4</v>
      </c>
      <c r="K183" s="12">
        <f>G183*J183</f>
        <v>56</v>
      </c>
    </row>
    <row r="184" spans="2:11" x14ac:dyDescent="0.25">
      <c r="B184" t="s">
        <v>20</v>
      </c>
      <c r="C184" t="s">
        <v>26</v>
      </c>
      <c r="D184" s="2" t="s">
        <v>2</v>
      </c>
      <c r="E184" s="2">
        <v>6</v>
      </c>
      <c r="F184" s="2">
        <v>2</v>
      </c>
      <c r="G184" s="2">
        <v>12</v>
      </c>
      <c r="H184" s="5">
        <v>3.01</v>
      </c>
      <c r="I184" s="5">
        <f>G184*H184</f>
        <v>36.119999999999997</v>
      </c>
      <c r="J184" s="12">
        <v>0.4</v>
      </c>
      <c r="K184" s="12">
        <f>G184*J184</f>
        <v>4.8000000000000007</v>
      </c>
    </row>
    <row r="185" spans="2:11" x14ac:dyDescent="0.25">
      <c r="B185" t="s">
        <v>22</v>
      </c>
      <c r="C185" t="s">
        <v>51</v>
      </c>
      <c r="D185" s="2" t="s">
        <v>9</v>
      </c>
      <c r="E185" s="2">
        <v>500</v>
      </c>
      <c r="F185" s="2">
        <v>10</v>
      </c>
      <c r="G185" s="2">
        <v>5000</v>
      </c>
      <c r="H185" s="5">
        <v>0.68</v>
      </c>
      <c r="I185" s="5">
        <f>G185*H185</f>
        <v>3400.0000000000005</v>
      </c>
      <c r="J185" s="12">
        <v>0.09</v>
      </c>
      <c r="K185" s="12">
        <f>G185*J185</f>
        <v>450</v>
      </c>
    </row>
    <row r="186" spans="2:11" x14ac:dyDescent="0.25">
      <c r="C186" s="1" t="s">
        <v>81</v>
      </c>
      <c r="D186" s="2"/>
      <c r="E186" s="2"/>
      <c r="F186" s="2"/>
      <c r="G186" s="2"/>
      <c r="H186" s="2"/>
      <c r="I186" s="8">
        <f>SUM(I169:I185)</f>
        <v>22482.260000000002</v>
      </c>
      <c r="J186" s="12"/>
      <c r="K186" s="13">
        <f>SUM(K169:K185)</f>
        <v>2981.1000000000004</v>
      </c>
    </row>
    <row r="188" spans="2:11" x14ac:dyDescent="0.25">
      <c r="C188" s="1" t="s">
        <v>150</v>
      </c>
      <c r="F188" s="4" t="s">
        <v>167</v>
      </c>
    </row>
    <row r="189" spans="2:11" x14ac:dyDescent="0.25">
      <c r="C189" s="1"/>
      <c r="D189" s="4" t="s">
        <v>117</v>
      </c>
      <c r="E189" s="4" t="s">
        <v>118</v>
      </c>
      <c r="F189" s="10" t="s">
        <v>168</v>
      </c>
      <c r="G189" s="10" t="s">
        <v>120</v>
      </c>
      <c r="H189" s="4" t="s">
        <v>119</v>
      </c>
      <c r="I189" s="4" t="s">
        <v>120</v>
      </c>
      <c r="J189" s="4" t="s">
        <v>170</v>
      </c>
      <c r="K189" s="4" t="s">
        <v>120</v>
      </c>
    </row>
    <row r="190" spans="2:11" x14ac:dyDescent="0.25">
      <c r="B190" t="s">
        <v>0</v>
      </c>
      <c r="C190" t="s">
        <v>33</v>
      </c>
      <c r="D190" s="2" t="s">
        <v>9</v>
      </c>
      <c r="E190" s="2">
        <v>60</v>
      </c>
      <c r="F190" s="2">
        <v>4</v>
      </c>
      <c r="G190" s="2">
        <v>240</v>
      </c>
      <c r="H190" s="11">
        <v>7.5345000000000004</v>
      </c>
      <c r="I190" s="5">
        <f>G190*H190</f>
        <v>1808.2800000000002</v>
      </c>
      <c r="J190" s="12">
        <v>1</v>
      </c>
      <c r="K190" s="12">
        <f>G190*J190</f>
        <v>240</v>
      </c>
    </row>
    <row r="191" spans="2:11" x14ac:dyDescent="0.25">
      <c r="B191" t="s">
        <v>3</v>
      </c>
      <c r="C191" t="s">
        <v>37</v>
      </c>
      <c r="D191" s="2" t="s">
        <v>9</v>
      </c>
      <c r="E191" s="2">
        <v>200</v>
      </c>
      <c r="F191" s="2">
        <v>20</v>
      </c>
      <c r="G191" s="2">
        <v>4000</v>
      </c>
      <c r="H191" s="5">
        <v>0.53</v>
      </c>
      <c r="I191" s="5">
        <f>G191*H191</f>
        <v>2120</v>
      </c>
      <c r="J191" s="12">
        <v>7.0000000000000007E-2</v>
      </c>
      <c r="K191" s="12">
        <f>G191*J191</f>
        <v>280</v>
      </c>
    </row>
    <row r="192" spans="2:11" x14ac:dyDescent="0.25">
      <c r="B192" t="s">
        <v>5</v>
      </c>
      <c r="C192" t="s">
        <v>8</v>
      </c>
      <c r="D192" s="2" t="s">
        <v>9</v>
      </c>
      <c r="E192" s="2">
        <v>35</v>
      </c>
      <c r="F192" s="2">
        <v>20</v>
      </c>
      <c r="G192" s="2">
        <v>700</v>
      </c>
      <c r="H192" s="5">
        <v>0.83</v>
      </c>
      <c r="I192" s="5">
        <f>G192*H192</f>
        <v>581</v>
      </c>
      <c r="J192" s="12">
        <v>0.11</v>
      </c>
      <c r="K192" s="12">
        <f>G192*J192</f>
        <v>77</v>
      </c>
    </row>
    <row r="193" spans="2:11" x14ac:dyDescent="0.25">
      <c r="B193" t="s">
        <v>7</v>
      </c>
      <c r="C193" t="s">
        <v>38</v>
      </c>
      <c r="D193" s="2" t="s">
        <v>2</v>
      </c>
      <c r="E193" s="2">
        <v>1</v>
      </c>
      <c r="F193" s="2">
        <v>1</v>
      </c>
      <c r="G193" s="2">
        <v>1</v>
      </c>
      <c r="H193" s="5">
        <v>851.4</v>
      </c>
      <c r="I193" s="5">
        <f>G193*H193</f>
        <v>851.4</v>
      </c>
      <c r="J193" s="12">
        <v>113</v>
      </c>
      <c r="K193" s="12">
        <f>G193*J193</f>
        <v>113</v>
      </c>
    </row>
    <row r="194" spans="2:11" x14ac:dyDescent="0.25">
      <c r="C194" t="s">
        <v>87</v>
      </c>
      <c r="D194" s="2"/>
      <c r="E194" s="2"/>
      <c r="F194" s="2"/>
      <c r="G194" s="2"/>
      <c r="H194" s="5"/>
      <c r="I194" s="5"/>
      <c r="J194" s="12"/>
      <c r="K194" s="12"/>
    </row>
    <row r="195" spans="2:11" x14ac:dyDescent="0.25">
      <c r="C195" t="s">
        <v>88</v>
      </c>
      <c r="D195" s="2"/>
      <c r="E195" s="2"/>
      <c r="F195" s="2"/>
      <c r="G195" s="2"/>
      <c r="H195" s="2"/>
      <c r="I195" s="5"/>
      <c r="J195" s="12"/>
      <c r="K195" s="12"/>
    </row>
    <row r="196" spans="2:11" x14ac:dyDescent="0.25">
      <c r="B196" t="s">
        <v>10</v>
      </c>
      <c r="C196" t="s">
        <v>61</v>
      </c>
      <c r="D196" s="2" t="s">
        <v>2</v>
      </c>
      <c r="E196" s="2">
        <v>5</v>
      </c>
      <c r="F196" s="2">
        <v>1</v>
      </c>
      <c r="G196" s="2">
        <v>5</v>
      </c>
      <c r="H196" s="5">
        <v>150.69</v>
      </c>
      <c r="I196" s="5">
        <f>G196*H196</f>
        <v>753.45</v>
      </c>
      <c r="J196" s="12">
        <v>20</v>
      </c>
      <c r="K196" s="12">
        <f>G196*J196</f>
        <v>100</v>
      </c>
    </row>
    <row r="197" spans="2:11" x14ac:dyDescent="0.25">
      <c r="C197" t="s">
        <v>89</v>
      </c>
      <c r="D197" s="2"/>
      <c r="E197" s="2"/>
      <c r="F197" s="2"/>
      <c r="G197" s="2"/>
      <c r="H197" s="5"/>
      <c r="I197" s="5"/>
      <c r="J197" s="12"/>
      <c r="K197" s="12"/>
    </row>
    <row r="198" spans="2:11" x14ac:dyDescent="0.25">
      <c r="C198" t="s">
        <v>90</v>
      </c>
      <c r="D198" s="2"/>
      <c r="E198" s="2"/>
      <c r="F198" s="2"/>
      <c r="G198" s="2"/>
      <c r="H198" s="2"/>
      <c r="I198" s="5"/>
      <c r="J198" s="12"/>
      <c r="K198" s="12"/>
    </row>
    <row r="199" spans="2:11" x14ac:dyDescent="0.25">
      <c r="B199" t="s">
        <v>14</v>
      </c>
      <c r="C199" t="s">
        <v>59</v>
      </c>
      <c r="D199" s="2" t="s">
        <v>2</v>
      </c>
      <c r="E199" s="2">
        <v>3</v>
      </c>
      <c r="F199" s="2">
        <v>2</v>
      </c>
      <c r="G199" s="2">
        <v>6</v>
      </c>
      <c r="H199" s="5">
        <v>52.74</v>
      </c>
      <c r="I199" s="5">
        <f>G199*H199</f>
        <v>316.44</v>
      </c>
      <c r="J199" s="12">
        <v>7</v>
      </c>
      <c r="K199" s="12">
        <f>G199*J199</f>
        <v>42</v>
      </c>
    </row>
    <row r="200" spans="2:11" x14ac:dyDescent="0.25">
      <c r="B200" t="s">
        <v>17</v>
      </c>
      <c r="C200" t="s">
        <v>77</v>
      </c>
      <c r="D200" s="2" t="s">
        <v>2</v>
      </c>
      <c r="E200" s="2">
        <v>6</v>
      </c>
      <c r="F200" s="2">
        <v>2</v>
      </c>
      <c r="G200" s="2">
        <v>12</v>
      </c>
      <c r="H200" s="5">
        <v>14.32</v>
      </c>
      <c r="I200" s="5">
        <f>G200*H200</f>
        <v>171.84</v>
      </c>
      <c r="J200" s="12">
        <v>1.9</v>
      </c>
      <c r="K200" s="12">
        <f t="shared" ref="K200:K209" si="17">G200*J200</f>
        <v>22.799999999999997</v>
      </c>
    </row>
    <row r="201" spans="2:11" x14ac:dyDescent="0.25">
      <c r="B201" t="s">
        <v>20</v>
      </c>
      <c r="C201" t="s">
        <v>58</v>
      </c>
      <c r="D201" s="2" t="s">
        <v>16</v>
      </c>
      <c r="E201" s="2">
        <v>150</v>
      </c>
      <c r="F201" s="2">
        <v>1</v>
      </c>
      <c r="G201" s="2">
        <v>150</v>
      </c>
      <c r="H201" s="5">
        <v>90.41</v>
      </c>
      <c r="I201" s="5">
        <f t="shared" ref="I201:I209" si="18">G201*H201</f>
        <v>13561.5</v>
      </c>
      <c r="J201" s="12">
        <v>12</v>
      </c>
      <c r="K201" s="12">
        <f t="shared" si="17"/>
        <v>1800</v>
      </c>
    </row>
    <row r="202" spans="2:11" x14ac:dyDescent="0.25">
      <c r="B202" t="s">
        <v>22</v>
      </c>
      <c r="C202" t="s">
        <v>131</v>
      </c>
      <c r="D202" s="2" t="s">
        <v>9</v>
      </c>
      <c r="E202" s="2">
        <v>20</v>
      </c>
      <c r="F202" s="2">
        <v>1</v>
      </c>
      <c r="G202" s="2">
        <v>20</v>
      </c>
      <c r="H202" s="5">
        <v>27.88</v>
      </c>
      <c r="I202" s="5">
        <f t="shared" si="18"/>
        <v>557.6</v>
      </c>
      <c r="J202" s="12">
        <v>3.7</v>
      </c>
      <c r="K202" s="12">
        <f t="shared" si="17"/>
        <v>74</v>
      </c>
    </row>
    <row r="203" spans="2:11" x14ac:dyDescent="0.25">
      <c r="B203" t="s">
        <v>24</v>
      </c>
      <c r="C203" t="s">
        <v>34</v>
      </c>
      <c r="D203" s="2" t="s">
        <v>2</v>
      </c>
      <c r="E203" s="2">
        <v>100</v>
      </c>
      <c r="F203" s="2">
        <v>1</v>
      </c>
      <c r="G203" s="2">
        <v>100</v>
      </c>
      <c r="H203" s="5">
        <v>2.2599999999999998</v>
      </c>
      <c r="I203" s="5">
        <f t="shared" si="18"/>
        <v>225.99999999999997</v>
      </c>
      <c r="J203" s="12">
        <v>0.3</v>
      </c>
      <c r="K203" s="12">
        <f t="shared" si="17"/>
        <v>30</v>
      </c>
    </row>
    <row r="204" spans="2:11" x14ac:dyDescent="0.25">
      <c r="B204" t="s">
        <v>25</v>
      </c>
      <c r="C204" t="s">
        <v>35</v>
      </c>
      <c r="D204" s="2" t="s">
        <v>9</v>
      </c>
      <c r="E204" s="2">
        <v>20</v>
      </c>
      <c r="F204" s="2">
        <v>20</v>
      </c>
      <c r="G204" s="2">
        <v>400</v>
      </c>
      <c r="H204" s="11">
        <v>7.5345000000000004</v>
      </c>
      <c r="I204" s="5">
        <f t="shared" si="18"/>
        <v>3013.8</v>
      </c>
      <c r="J204" s="12">
        <v>1</v>
      </c>
      <c r="K204" s="12">
        <f t="shared" si="17"/>
        <v>400</v>
      </c>
    </row>
    <row r="205" spans="2:11" x14ac:dyDescent="0.25">
      <c r="B205" t="s">
        <v>32</v>
      </c>
      <c r="C205" t="s">
        <v>30</v>
      </c>
      <c r="D205" s="2" t="s">
        <v>9</v>
      </c>
      <c r="E205" s="2">
        <v>235</v>
      </c>
      <c r="F205" s="2">
        <v>2</v>
      </c>
      <c r="G205" s="2">
        <v>470</v>
      </c>
      <c r="H205" s="5">
        <v>0.6</v>
      </c>
      <c r="I205" s="5">
        <f t="shared" si="18"/>
        <v>282</v>
      </c>
      <c r="J205" s="12">
        <v>0.08</v>
      </c>
      <c r="K205" s="12">
        <f t="shared" si="17"/>
        <v>37.6</v>
      </c>
    </row>
    <row r="206" spans="2:11" x14ac:dyDescent="0.25">
      <c r="B206" t="s">
        <v>52</v>
      </c>
      <c r="C206" t="s">
        <v>18</v>
      </c>
      <c r="D206" s="2" t="s">
        <v>19</v>
      </c>
      <c r="E206" s="2">
        <v>1</v>
      </c>
      <c r="F206" s="2">
        <v>8</v>
      </c>
      <c r="G206" s="2">
        <v>8</v>
      </c>
      <c r="H206" s="5">
        <v>150.69</v>
      </c>
      <c r="I206" s="5">
        <f t="shared" si="18"/>
        <v>1205.52</v>
      </c>
      <c r="J206" s="12">
        <v>20</v>
      </c>
      <c r="K206" s="12">
        <f t="shared" si="17"/>
        <v>160</v>
      </c>
    </row>
    <row r="207" spans="2:11" x14ac:dyDescent="0.25">
      <c r="B207" t="s">
        <v>53</v>
      </c>
      <c r="C207" t="s">
        <v>21</v>
      </c>
      <c r="D207" s="2" t="s">
        <v>2</v>
      </c>
      <c r="E207" s="2">
        <v>6</v>
      </c>
      <c r="F207" s="2">
        <v>2</v>
      </c>
      <c r="G207" s="2">
        <v>12</v>
      </c>
      <c r="H207" s="5">
        <v>10.55</v>
      </c>
      <c r="I207" s="5">
        <f t="shared" si="18"/>
        <v>126.60000000000001</v>
      </c>
      <c r="J207" s="12">
        <v>1.4</v>
      </c>
      <c r="K207" s="12">
        <f t="shared" si="17"/>
        <v>16.799999999999997</v>
      </c>
    </row>
    <row r="208" spans="2:11" x14ac:dyDescent="0.25">
      <c r="B208" t="s">
        <v>54</v>
      </c>
      <c r="C208" t="s">
        <v>26</v>
      </c>
      <c r="D208" s="2" t="s">
        <v>2</v>
      </c>
      <c r="E208" s="2">
        <v>6</v>
      </c>
      <c r="F208" s="2">
        <v>2</v>
      </c>
      <c r="G208" s="2">
        <v>12</v>
      </c>
      <c r="H208" s="5">
        <v>3.01</v>
      </c>
      <c r="I208" s="5">
        <f t="shared" si="18"/>
        <v>36.119999999999997</v>
      </c>
      <c r="J208" s="12">
        <v>0.4</v>
      </c>
      <c r="K208" s="12">
        <f t="shared" si="17"/>
        <v>4.8000000000000007</v>
      </c>
    </row>
    <row r="209" spans="2:11" x14ac:dyDescent="0.25">
      <c r="B209" t="s">
        <v>55</v>
      </c>
      <c r="C209" t="s">
        <v>183</v>
      </c>
      <c r="D209" s="2" t="s">
        <v>9</v>
      </c>
      <c r="E209" s="2">
        <v>200</v>
      </c>
      <c r="F209" s="2">
        <v>1</v>
      </c>
      <c r="G209" s="2">
        <v>200</v>
      </c>
      <c r="H209" s="5">
        <v>5.27</v>
      </c>
      <c r="I209" s="5">
        <f t="shared" si="18"/>
        <v>1054</v>
      </c>
      <c r="J209" s="12">
        <v>0.7</v>
      </c>
      <c r="K209" s="12">
        <f t="shared" si="17"/>
        <v>140</v>
      </c>
    </row>
    <row r="210" spans="2:11" x14ac:dyDescent="0.25">
      <c r="C210" s="1" t="s">
        <v>126</v>
      </c>
      <c r="D210" s="2"/>
      <c r="E210" s="2"/>
      <c r="F210" s="2"/>
      <c r="G210" s="2"/>
      <c r="H210" s="2"/>
      <c r="I210" s="8">
        <f>SUM(I190:I209)</f>
        <v>26665.549999999996</v>
      </c>
      <c r="J210" s="12"/>
      <c r="K210" s="13">
        <f>SUM(K190:K209)</f>
        <v>3538.0000000000005</v>
      </c>
    </row>
    <row r="212" spans="2:11" x14ac:dyDescent="0.25">
      <c r="C212" s="1" t="s">
        <v>151</v>
      </c>
      <c r="F212" s="4" t="s">
        <v>167</v>
      </c>
    </row>
    <row r="213" spans="2:11" x14ac:dyDescent="0.25">
      <c r="C213" s="1"/>
      <c r="D213" s="4" t="s">
        <v>117</v>
      </c>
      <c r="E213" s="4" t="s">
        <v>118</v>
      </c>
      <c r="F213" s="10" t="s">
        <v>168</v>
      </c>
      <c r="G213" s="10" t="s">
        <v>120</v>
      </c>
      <c r="H213" s="4" t="s">
        <v>119</v>
      </c>
      <c r="I213" s="4" t="s">
        <v>120</v>
      </c>
      <c r="J213" s="4" t="s">
        <v>170</v>
      </c>
      <c r="K213" s="4" t="s">
        <v>120</v>
      </c>
    </row>
    <row r="214" spans="2:11" x14ac:dyDescent="0.25">
      <c r="B214" t="s">
        <v>0</v>
      </c>
      <c r="C214" t="s">
        <v>37</v>
      </c>
      <c r="D214" s="2" t="s">
        <v>9</v>
      </c>
      <c r="E214" s="2">
        <v>300</v>
      </c>
      <c r="F214" s="2">
        <v>30</v>
      </c>
      <c r="G214" s="2">
        <v>9000</v>
      </c>
      <c r="H214" s="5">
        <v>0.53</v>
      </c>
      <c r="I214" s="5">
        <f>G214*H214</f>
        <v>4770</v>
      </c>
      <c r="J214" s="16">
        <v>7.0000000000000007E-2</v>
      </c>
      <c r="K214" s="17">
        <f>G214*J214</f>
        <v>630.00000000000011</v>
      </c>
    </row>
    <row r="215" spans="2:11" x14ac:dyDescent="0.25">
      <c r="B215" t="s">
        <v>3</v>
      </c>
      <c r="C215" t="s">
        <v>8</v>
      </c>
      <c r="D215" s="2" t="s">
        <v>9</v>
      </c>
      <c r="E215" s="2">
        <v>410</v>
      </c>
      <c r="F215" s="2">
        <v>30</v>
      </c>
      <c r="G215" s="2">
        <v>12300</v>
      </c>
      <c r="H215" s="5">
        <v>0.83</v>
      </c>
      <c r="I215" s="5">
        <f t="shared" ref="I215:I216" si="19">G215*H215</f>
        <v>10209</v>
      </c>
      <c r="J215" s="16">
        <v>0.11</v>
      </c>
      <c r="K215" s="17">
        <f t="shared" ref="K215:K216" si="20">G215*J215</f>
        <v>1353</v>
      </c>
    </row>
    <row r="216" spans="2:11" x14ac:dyDescent="0.25">
      <c r="B216" t="s">
        <v>5</v>
      </c>
      <c r="C216" t="s">
        <v>27</v>
      </c>
      <c r="D216" s="2" t="s">
        <v>2</v>
      </c>
      <c r="E216" s="2">
        <v>5</v>
      </c>
      <c r="F216" s="2">
        <v>1</v>
      </c>
      <c r="G216" s="2">
        <v>5</v>
      </c>
      <c r="H216" s="5">
        <v>851.4</v>
      </c>
      <c r="I216" s="5">
        <f t="shared" si="19"/>
        <v>4257</v>
      </c>
      <c r="J216" s="16">
        <v>113</v>
      </c>
      <c r="K216" s="17">
        <f t="shared" si="20"/>
        <v>565</v>
      </c>
    </row>
    <row r="217" spans="2:11" x14ac:dyDescent="0.25">
      <c r="C217" t="s">
        <v>91</v>
      </c>
      <c r="D217" s="2"/>
      <c r="E217" s="2"/>
      <c r="F217" s="2"/>
      <c r="G217" s="2"/>
      <c r="H217" s="2"/>
      <c r="I217" s="5"/>
      <c r="J217" s="17"/>
      <c r="K217" s="17"/>
    </row>
    <row r="218" spans="2:11" x14ac:dyDescent="0.25">
      <c r="B218" t="s">
        <v>7</v>
      </c>
      <c r="C218" t="s">
        <v>92</v>
      </c>
      <c r="D218" s="2" t="s">
        <v>9</v>
      </c>
      <c r="E218" s="2">
        <v>710</v>
      </c>
      <c r="F218" s="2">
        <v>20</v>
      </c>
      <c r="G218" s="2">
        <v>14200</v>
      </c>
      <c r="H218" s="5">
        <v>0.53</v>
      </c>
      <c r="I218" s="5">
        <f>G218*H218</f>
        <v>7526</v>
      </c>
      <c r="J218" s="16">
        <v>7.0000000000000007E-2</v>
      </c>
      <c r="K218" s="17">
        <f>G218*J218</f>
        <v>994.00000000000011</v>
      </c>
    </row>
    <row r="219" spans="2:11" x14ac:dyDescent="0.25">
      <c r="B219" t="s">
        <v>14</v>
      </c>
      <c r="C219" t="s">
        <v>18</v>
      </c>
      <c r="D219" s="2" t="s">
        <v>19</v>
      </c>
      <c r="E219" s="2">
        <v>1</v>
      </c>
      <c r="F219" s="2">
        <v>12</v>
      </c>
      <c r="G219" s="2">
        <v>12</v>
      </c>
      <c r="H219" s="5">
        <v>150.69</v>
      </c>
      <c r="I219" s="5">
        <f>G219*H219</f>
        <v>1808.28</v>
      </c>
      <c r="J219" s="16">
        <v>20</v>
      </c>
      <c r="K219" s="17">
        <f>G219*J219</f>
        <v>240</v>
      </c>
    </row>
    <row r="220" spans="2:11" x14ac:dyDescent="0.25">
      <c r="C220" s="1" t="s">
        <v>81</v>
      </c>
      <c r="D220" s="2"/>
      <c r="E220" s="2"/>
      <c r="F220" s="2"/>
      <c r="G220" s="2"/>
      <c r="H220" s="8"/>
      <c r="I220" s="8">
        <f>SUM(I214:I219)</f>
        <v>28570.28</v>
      </c>
      <c r="J220" s="17"/>
      <c r="K220" s="18">
        <f>SUM(K214:K219)</f>
        <v>3782</v>
      </c>
    </row>
    <row r="222" spans="2:11" x14ac:dyDescent="0.25">
      <c r="C222" s="1" t="s">
        <v>152</v>
      </c>
      <c r="F222" s="4" t="s">
        <v>167</v>
      </c>
    </row>
    <row r="223" spans="2:11" x14ac:dyDescent="0.25">
      <c r="C223" s="1"/>
      <c r="D223" s="4" t="s">
        <v>117</v>
      </c>
      <c r="E223" s="4" t="s">
        <v>118</v>
      </c>
      <c r="F223" s="10" t="s">
        <v>168</v>
      </c>
      <c r="G223" s="10" t="s">
        <v>120</v>
      </c>
      <c r="H223" s="4" t="s">
        <v>119</v>
      </c>
      <c r="I223" s="4" t="s">
        <v>120</v>
      </c>
      <c r="J223" s="4" t="s">
        <v>170</v>
      </c>
      <c r="K223" s="4" t="s">
        <v>120</v>
      </c>
    </row>
    <row r="224" spans="2:11" x14ac:dyDescent="0.25">
      <c r="B224" t="s">
        <v>0</v>
      </c>
      <c r="C224" t="s">
        <v>33</v>
      </c>
      <c r="D224" s="2" t="s">
        <v>9</v>
      </c>
      <c r="E224" s="2">
        <v>210</v>
      </c>
      <c r="F224" s="2">
        <v>10</v>
      </c>
      <c r="G224" s="2">
        <v>2100</v>
      </c>
      <c r="H224" s="11">
        <v>7.5345000000000004</v>
      </c>
      <c r="I224" s="5">
        <f>G224*H224</f>
        <v>15822.45</v>
      </c>
      <c r="J224" s="12">
        <v>1</v>
      </c>
      <c r="K224" s="12">
        <f>G224*J224</f>
        <v>2100</v>
      </c>
    </row>
    <row r="225" spans="2:11" x14ac:dyDescent="0.25">
      <c r="B225" t="s">
        <v>3</v>
      </c>
      <c r="C225" t="s">
        <v>37</v>
      </c>
      <c r="D225" s="2" t="s">
        <v>9</v>
      </c>
      <c r="E225" s="2">
        <v>1370</v>
      </c>
      <c r="F225" s="2">
        <v>35</v>
      </c>
      <c r="G225" s="2">
        <v>47950</v>
      </c>
      <c r="H225" s="5">
        <v>0.53</v>
      </c>
      <c r="I225" s="5">
        <f t="shared" ref="I225:I227" si="21">G225*H225</f>
        <v>25413.5</v>
      </c>
      <c r="J225" s="12">
        <v>7.0000000000000007E-2</v>
      </c>
      <c r="K225" s="12">
        <f t="shared" ref="K225:K227" si="22">G225*J225</f>
        <v>3356.5000000000005</v>
      </c>
    </row>
    <row r="226" spans="2:11" x14ac:dyDescent="0.25">
      <c r="B226" t="s">
        <v>5</v>
      </c>
      <c r="C226" t="s">
        <v>8</v>
      </c>
      <c r="D226" s="2" t="s">
        <v>9</v>
      </c>
      <c r="E226" s="2">
        <v>150</v>
      </c>
      <c r="F226" s="2">
        <v>20</v>
      </c>
      <c r="G226" s="2">
        <v>3000</v>
      </c>
      <c r="H226" s="5">
        <v>0.83</v>
      </c>
      <c r="I226" s="5">
        <f t="shared" si="21"/>
        <v>2490</v>
      </c>
      <c r="J226" s="12">
        <v>0.11</v>
      </c>
      <c r="K226" s="12">
        <f t="shared" si="22"/>
        <v>330</v>
      </c>
    </row>
    <row r="227" spans="2:11" x14ac:dyDescent="0.25">
      <c r="B227" t="s">
        <v>7</v>
      </c>
      <c r="C227" t="s">
        <v>38</v>
      </c>
      <c r="D227" s="2" t="s">
        <v>2</v>
      </c>
      <c r="E227" s="2">
        <v>34</v>
      </c>
      <c r="F227" s="2">
        <v>1</v>
      </c>
      <c r="G227" s="2">
        <v>34</v>
      </c>
      <c r="H227" s="5">
        <v>851.4</v>
      </c>
      <c r="I227" s="5">
        <f t="shared" si="21"/>
        <v>28947.599999999999</v>
      </c>
      <c r="J227" s="12">
        <v>113</v>
      </c>
      <c r="K227" s="12">
        <f t="shared" si="22"/>
        <v>3842</v>
      </c>
    </row>
    <row r="228" spans="2:11" x14ac:dyDescent="0.25">
      <c r="C228" t="s">
        <v>93</v>
      </c>
      <c r="D228" s="2"/>
      <c r="E228" s="2"/>
      <c r="F228" s="2"/>
      <c r="G228" s="2"/>
      <c r="H228" s="2"/>
      <c r="I228" s="5"/>
      <c r="J228" s="12"/>
      <c r="K228" s="12"/>
    </row>
    <row r="229" spans="2:11" x14ac:dyDescent="0.25">
      <c r="C229" t="s">
        <v>82</v>
      </c>
      <c r="D229" s="2"/>
      <c r="E229" s="2"/>
      <c r="F229" s="2"/>
      <c r="G229" s="2"/>
      <c r="H229" s="2"/>
      <c r="I229" s="5"/>
      <c r="J229" s="12"/>
      <c r="K229" s="12"/>
    </row>
    <row r="230" spans="2:11" x14ac:dyDescent="0.25">
      <c r="C230" t="s">
        <v>94</v>
      </c>
      <c r="D230" s="2"/>
      <c r="E230" s="2"/>
      <c r="F230" s="2"/>
      <c r="G230" s="2"/>
      <c r="H230" s="2"/>
      <c r="I230" s="5"/>
      <c r="J230" s="12"/>
      <c r="K230" s="12"/>
    </row>
    <row r="231" spans="2:11" x14ac:dyDescent="0.25">
      <c r="C231" t="s">
        <v>95</v>
      </c>
      <c r="D231" s="2"/>
      <c r="E231" s="2"/>
      <c r="F231" s="2"/>
      <c r="G231" s="2"/>
      <c r="H231" s="2"/>
      <c r="I231" s="5"/>
      <c r="J231" s="12"/>
      <c r="K231" s="12"/>
    </row>
    <row r="232" spans="2:11" x14ac:dyDescent="0.25">
      <c r="C232" t="s">
        <v>96</v>
      </c>
      <c r="D232" s="2"/>
      <c r="E232" s="2"/>
      <c r="F232" s="2"/>
      <c r="G232" s="2"/>
      <c r="H232" s="2"/>
      <c r="I232" s="5"/>
      <c r="J232" s="12"/>
      <c r="K232" s="12"/>
    </row>
    <row r="233" spans="2:11" x14ac:dyDescent="0.25">
      <c r="B233" t="s">
        <v>10</v>
      </c>
      <c r="C233" t="s">
        <v>97</v>
      </c>
      <c r="D233" s="2" t="s">
        <v>50</v>
      </c>
      <c r="E233" s="2">
        <v>76</v>
      </c>
      <c r="F233" s="2">
        <v>3</v>
      </c>
      <c r="G233" s="2">
        <v>228</v>
      </c>
      <c r="H233" s="5">
        <v>24.11</v>
      </c>
      <c r="I233" s="5">
        <f>G233*H233</f>
        <v>5497.08</v>
      </c>
      <c r="J233" s="12">
        <v>3.2</v>
      </c>
      <c r="K233" s="12">
        <f>G233*J233</f>
        <v>729.6</v>
      </c>
    </row>
    <row r="234" spans="2:11" x14ac:dyDescent="0.25">
      <c r="B234" t="s">
        <v>14</v>
      </c>
      <c r="C234" t="s">
        <v>77</v>
      </c>
      <c r="D234" s="2" t="s">
        <v>2</v>
      </c>
      <c r="E234" s="2">
        <v>17</v>
      </c>
      <c r="F234" s="2">
        <v>2</v>
      </c>
      <c r="G234" s="2">
        <v>34</v>
      </c>
      <c r="H234" s="5">
        <v>14.32</v>
      </c>
      <c r="I234" s="5">
        <f t="shared" ref="I234:I242" si="23">G234*H234</f>
        <v>486.88</v>
      </c>
      <c r="J234" s="12">
        <v>1.9</v>
      </c>
      <c r="K234" s="12">
        <f t="shared" ref="K234:K242" si="24">G234*J234</f>
        <v>64.599999999999994</v>
      </c>
    </row>
    <row r="235" spans="2:11" x14ac:dyDescent="0.25">
      <c r="B235" t="s">
        <v>17</v>
      </c>
      <c r="C235" t="s">
        <v>78</v>
      </c>
      <c r="D235" s="2" t="s">
        <v>2</v>
      </c>
      <c r="E235" s="2">
        <v>420</v>
      </c>
      <c r="F235" s="2">
        <v>2</v>
      </c>
      <c r="G235" s="2">
        <v>840</v>
      </c>
      <c r="H235" s="11">
        <v>7.5345000000000004</v>
      </c>
      <c r="I235" s="5">
        <f t="shared" si="23"/>
        <v>6328.9800000000005</v>
      </c>
      <c r="J235" s="12">
        <v>1</v>
      </c>
      <c r="K235" s="12">
        <f t="shared" si="24"/>
        <v>840</v>
      </c>
    </row>
    <row r="236" spans="2:11" x14ac:dyDescent="0.25">
      <c r="B236" t="s">
        <v>20</v>
      </c>
      <c r="C236" t="s">
        <v>18</v>
      </c>
      <c r="D236" s="2" t="s">
        <v>19</v>
      </c>
      <c r="E236" s="2">
        <v>1</v>
      </c>
      <c r="F236" s="2">
        <v>35</v>
      </c>
      <c r="G236" s="2">
        <v>35</v>
      </c>
      <c r="H236" s="5">
        <v>150.69</v>
      </c>
      <c r="I236" s="5">
        <f t="shared" si="23"/>
        <v>5274.15</v>
      </c>
      <c r="J236" s="12">
        <v>20</v>
      </c>
      <c r="K236" s="12">
        <f t="shared" si="24"/>
        <v>700</v>
      </c>
    </row>
    <row r="237" spans="2:11" x14ac:dyDescent="0.25">
      <c r="B237" t="s">
        <v>22</v>
      </c>
      <c r="C237" t="s">
        <v>60</v>
      </c>
      <c r="D237" s="2" t="s">
        <v>9</v>
      </c>
      <c r="E237" s="2">
        <v>1520</v>
      </c>
      <c r="F237" s="2">
        <v>2</v>
      </c>
      <c r="G237" s="2">
        <v>3040</v>
      </c>
      <c r="H237" s="5">
        <v>0.6</v>
      </c>
      <c r="I237" s="5">
        <f t="shared" si="23"/>
        <v>1824</v>
      </c>
      <c r="J237" s="12">
        <v>0.08</v>
      </c>
      <c r="K237" s="12">
        <f t="shared" si="24"/>
        <v>243.20000000000002</v>
      </c>
    </row>
    <row r="238" spans="2:11" x14ac:dyDescent="0.25">
      <c r="B238" t="s">
        <v>24</v>
      </c>
      <c r="C238" t="s">
        <v>23</v>
      </c>
      <c r="D238" s="2" t="s">
        <v>2</v>
      </c>
      <c r="E238" s="2">
        <v>34</v>
      </c>
      <c r="F238" s="2">
        <v>1</v>
      </c>
      <c r="G238" s="2">
        <v>34</v>
      </c>
      <c r="H238" s="5">
        <v>52.74</v>
      </c>
      <c r="I238" s="5">
        <f t="shared" si="23"/>
        <v>1793.16</v>
      </c>
      <c r="J238" s="12">
        <v>7</v>
      </c>
      <c r="K238" s="12">
        <f t="shared" si="24"/>
        <v>238</v>
      </c>
    </row>
    <row r="239" spans="2:11" x14ac:dyDescent="0.25">
      <c r="B239" t="s">
        <v>25</v>
      </c>
      <c r="C239" t="s">
        <v>26</v>
      </c>
      <c r="D239" s="2" t="s">
        <v>2</v>
      </c>
      <c r="E239" s="2">
        <v>17</v>
      </c>
      <c r="F239" s="2">
        <v>2</v>
      </c>
      <c r="G239" s="2">
        <v>34</v>
      </c>
      <c r="H239" s="5">
        <v>3.01</v>
      </c>
      <c r="I239" s="5">
        <f t="shared" si="23"/>
        <v>102.33999999999999</v>
      </c>
      <c r="J239" s="12">
        <v>0.4</v>
      </c>
      <c r="K239" s="12">
        <f t="shared" si="24"/>
        <v>13.600000000000001</v>
      </c>
    </row>
    <row r="240" spans="2:11" x14ac:dyDescent="0.25">
      <c r="B240" t="s">
        <v>32</v>
      </c>
      <c r="C240" t="s">
        <v>179</v>
      </c>
      <c r="D240" s="2" t="s">
        <v>9</v>
      </c>
      <c r="E240" s="2">
        <v>1100</v>
      </c>
      <c r="F240" s="2">
        <v>1</v>
      </c>
      <c r="G240" s="2">
        <v>1100</v>
      </c>
      <c r="H240" s="5">
        <v>5.27</v>
      </c>
      <c r="I240" s="5">
        <f t="shared" si="23"/>
        <v>5796.9999999999991</v>
      </c>
      <c r="J240" s="12">
        <v>0.7</v>
      </c>
      <c r="K240" s="12">
        <f t="shared" si="24"/>
        <v>770</v>
      </c>
    </row>
    <row r="241" spans="2:11" x14ac:dyDescent="0.25">
      <c r="B241" t="s">
        <v>52</v>
      </c>
      <c r="C241" t="s">
        <v>184</v>
      </c>
      <c r="D241" s="2" t="s">
        <v>9</v>
      </c>
      <c r="E241" s="2">
        <v>1100</v>
      </c>
      <c r="F241" s="2">
        <v>1</v>
      </c>
      <c r="G241" s="2">
        <v>1100</v>
      </c>
      <c r="H241" s="5">
        <v>3.01</v>
      </c>
      <c r="I241" s="5">
        <f t="shared" si="23"/>
        <v>3310.9999999999995</v>
      </c>
      <c r="J241" s="12">
        <v>0.4</v>
      </c>
      <c r="K241" s="12">
        <f t="shared" si="24"/>
        <v>440</v>
      </c>
    </row>
    <row r="242" spans="2:11" x14ac:dyDescent="0.25">
      <c r="B242" t="s">
        <v>53</v>
      </c>
      <c r="C242" t="s">
        <v>51</v>
      </c>
      <c r="D242" s="2" t="s">
        <v>9</v>
      </c>
      <c r="E242" s="2">
        <v>1520</v>
      </c>
      <c r="F242" s="2">
        <v>10</v>
      </c>
      <c r="G242" s="2">
        <v>15200</v>
      </c>
      <c r="H242" s="5">
        <v>0.68</v>
      </c>
      <c r="I242" s="5">
        <f t="shared" si="23"/>
        <v>10336</v>
      </c>
      <c r="J242" s="12">
        <v>0.09</v>
      </c>
      <c r="K242" s="12">
        <f t="shared" si="24"/>
        <v>1368</v>
      </c>
    </row>
    <row r="243" spans="2:11" x14ac:dyDescent="0.25">
      <c r="C243" s="1" t="s">
        <v>81</v>
      </c>
      <c r="D243" s="2"/>
      <c r="E243" s="2"/>
      <c r="F243" s="2"/>
      <c r="G243" s="2"/>
      <c r="H243" s="2"/>
      <c r="I243" s="8">
        <f>SUM(I224:I242)</f>
        <v>113424.13999999998</v>
      </c>
      <c r="J243" s="12"/>
      <c r="K243" s="13">
        <f>SUM(K224:K242)</f>
        <v>15035.500000000002</v>
      </c>
    </row>
    <row r="245" spans="2:11" x14ac:dyDescent="0.25">
      <c r="C245" s="1" t="s">
        <v>153</v>
      </c>
      <c r="F245" s="4" t="s">
        <v>167</v>
      </c>
    </row>
    <row r="246" spans="2:11" x14ac:dyDescent="0.25">
      <c r="C246" s="1"/>
      <c r="D246" s="4" t="s">
        <v>117</v>
      </c>
      <c r="E246" s="4" t="s">
        <v>118</v>
      </c>
      <c r="F246" s="10" t="s">
        <v>168</v>
      </c>
      <c r="G246" s="10" t="s">
        <v>120</v>
      </c>
      <c r="H246" s="4" t="s">
        <v>119</v>
      </c>
      <c r="I246" s="4" t="s">
        <v>120</v>
      </c>
      <c r="J246" s="4" t="s">
        <v>170</v>
      </c>
      <c r="K246" s="4" t="s">
        <v>120</v>
      </c>
    </row>
    <row r="247" spans="2:11" x14ac:dyDescent="0.25">
      <c r="B247" t="s">
        <v>0</v>
      </c>
      <c r="C247" t="s">
        <v>33</v>
      </c>
      <c r="D247" s="2" t="s">
        <v>9</v>
      </c>
      <c r="E247" s="2">
        <v>100</v>
      </c>
      <c r="F247" s="2">
        <v>4</v>
      </c>
      <c r="G247" s="2">
        <v>400</v>
      </c>
      <c r="H247" s="11">
        <v>7.5345000000000004</v>
      </c>
      <c r="I247" s="5">
        <f>G247*H247</f>
        <v>3013.8</v>
      </c>
      <c r="J247" s="12">
        <v>1</v>
      </c>
      <c r="K247" s="12">
        <f>G247*J247</f>
        <v>400</v>
      </c>
    </row>
    <row r="248" spans="2:11" x14ac:dyDescent="0.25">
      <c r="B248" t="s">
        <v>3</v>
      </c>
      <c r="C248" t="s">
        <v>98</v>
      </c>
      <c r="D248" s="2" t="s">
        <v>9</v>
      </c>
      <c r="E248" s="2">
        <v>3840</v>
      </c>
      <c r="F248" s="2">
        <v>25</v>
      </c>
      <c r="G248" s="2">
        <v>96000</v>
      </c>
      <c r="H248" s="5">
        <v>0.53</v>
      </c>
      <c r="I248" s="5">
        <f t="shared" ref="I248:I263" si="25">G248*H248</f>
        <v>50880</v>
      </c>
      <c r="J248" s="12">
        <v>7.0000000000000007E-2</v>
      </c>
      <c r="K248" s="12">
        <f t="shared" ref="K248:K263" si="26">G248*J248</f>
        <v>6720.0000000000009</v>
      </c>
    </row>
    <row r="249" spans="2:11" x14ac:dyDescent="0.25">
      <c r="B249" t="s">
        <v>5</v>
      </c>
      <c r="C249" t="s">
        <v>8</v>
      </c>
      <c r="D249" s="2" t="s">
        <v>16</v>
      </c>
      <c r="E249" s="2">
        <v>1</v>
      </c>
      <c r="F249" s="2">
        <v>25</v>
      </c>
      <c r="G249" s="2">
        <v>25</v>
      </c>
      <c r="H249" s="5">
        <v>90.41</v>
      </c>
      <c r="I249" s="5">
        <f t="shared" si="25"/>
        <v>2260.25</v>
      </c>
      <c r="J249" s="12">
        <v>12</v>
      </c>
      <c r="K249" s="12">
        <f t="shared" si="26"/>
        <v>300</v>
      </c>
    </row>
    <row r="250" spans="2:11" x14ac:dyDescent="0.25">
      <c r="B250" t="s">
        <v>7</v>
      </c>
      <c r="C250" t="s">
        <v>99</v>
      </c>
      <c r="D250" s="2" t="s">
        <v>2</v>
      </c>
      <c r="E250" s="2">
        <v>73</v>
      </c>
      <c r="F250" s="2">
        <v>1</v>
      </c>
      <c r="G250" s="2">
        <v>73</v>
      </c>
      <c r="H250" s="5">
        <v>100.21</v>
      </c>
      <c r="I250" s="5">
        <f t="shared" si="25"/>
        <v>7315.33</v>
      </c>
      <c r="J250" s="12">
        <v>13.3</v>
      </c>
      <c r="K250" s="12">
        <f t="shared" si="26"/>
        <v>970.90000000000009</v>
      </c>
    </row>
    <row r="251" spans="2:11" x14ac:dyDescent="0.25">
      <c r="C251" t="s">
        <v>100</v>
      </c>
      <c r="D251" s="2"/>
      <c r="E251" s="2"/>
      <c r="F251" s="2"/>
      <c r="G251" s="2"/>
      <c r="H251" s="2"/>
      <c r="I251" s="5">
        <f t="shared" si="25"/>
        <v>0</v>
      </c>
      <c r="J251" s="12"/>
      <c r="K251" s="12">
        <f t="shared" si="26"/>
        <v>0</v>
      </c>
    </row>
    <row r="252" spans="2:11" x14ac:dyDescent="0.25">
      <c r="C252" t="s">
        <v>101</v>
      </c>
      <c r="D252" s="2"/>
      <c r="E252" s="2"/>
      <c r="F252" s="2"/>
      <c r="G252" s="2"/>
      <c r="H252" s="2"/>
      <c r="I252" s="5">
        <f t="shared" si="25"/>
        <v>0</v>
      </c>
      <c r="J252" s="12"/>
      <c r="K252" s="12">
        <f t="shared" si="26"/>
        <v>0</v>
      </c>
    </row>
    <row r="253" spans="2:11" x14ac:dyDescent="0.25">
      <c r="C253" t="s">
        <v>90</v>
      </c>
      <c r="D253" s="2"/>
      <c r="E253" s="2"/>
      <c r="F253" s="2"/>
      <c r="G253" s="2"/>
      <c r="H253" s="2"/>
      <c r="I253" s="5">
        <f t="shared" si="25"/>
        <v>0</v>
      </c>
      <c r="J253" s="12"/>
      <c r="K253" s="12">
        <f t="shared" si="26"/>
        <v>0</v>
      </c>
    </row>
    <row r="254" spans="2:11" x14ac:dyDescent="0.25">
      <c r="B254" t="s">
        <v>10</v>
      </c>
      <c r="C254" t="s">
        <v>97</v>
      </c>
      <c r="D254" s="2" t="s">
        <v>50</v>
      </c>
      <c r="E254" s="2">
        <v>32</v>
      </c>
      <c r="F254" s="2">
        <v>3</v>
      </c>
      <c r="G254" s="2">
        <v>96</v>
      </c>
      <c r="H254" s="5">
        <v>24.11</v>
      </c>
      <c r="I254" s="5">
        <f t="shared" si="25"/>
        <v>2314.56</v>
      </c>
      <c r="J254" s="12">
        <v>3.2</v>
      </c>
      <c r="K254" s="12">
        <f t="shared" si="26"/>
        <v>307.20000000000005</v>
      </c>
    </row>
    <row r="255" spans="2:11" x14ac:dyDescent="0.25">
      <c r="B255" t="s">
        <v>14</v>
      </c>
      <c r="C255" t="s">
        <v>102</v>
      </c>
      <c r="D255" s="2" t="s">
        <v>2</v>
      </c>
      <c r="E255" s="2">
        <v>247</v>
      </c>
      <c r="F255" s="2">
        <v>1</v>
      </c>
      <c r="G255" s="2">
        <v>247</v>
      </c>
      <c r="H255" s="5">
        <v>14.32</v>
      </c>
      <c r="I255" s="5">
        <f t="shared" si="25"/>
        <v>3537.04</v>
      </c>
      <c r="J255" s="12">
        <v>1.9</v>
      </c>
      <c r="K255" s="12">
        <f t="shared" si="26"/>
        <v>469.29999999999995</v>
      </c>
    </row>
    <row r="256" spans="2:11" x14ac:dyDescent="0.25">
      <c r="C256" t="s">
        <v>103</v>
      </c>
      <c r="D256" s="2"/>
      <c r="E256" s="2"/>
      <c r="F256" s="2"/>
      <c r="G256" s="2"/>
      <c r="H256" s="2"/>
      <c r="I256" s="5">
        <f t="shared" si="25"/>
        <v>0</v>
      </c>
      <c r="J256" s="12"/>
      <c r="K256" s="12">
        <f t="shared" si="26"/>
        <v>0</v>
      </c>
    </row>
    <row r="257" spans="2:11" x14ac:dyDescent="0.25">
      <c r="C257" t="s">
        <v>104</v>
      </c>
      <c r="D257" s="2"/>
      <c r="E257" s="2"/>
      <c r="F257" s="2"/>
      <c r="G257" s="2"/>
      <c r="H257" s="2"/>
      <c r="I257" s="5">
        <f t="shared" si="25"/>
        <v>0</v>
      </c>
      <c r="J257" s="12"/>
      <c r="K257" s="12">
        <f t="shared" si="26"/>
        <v>0</v>
      </c>
    </row>
    <row r="258" spans="2:11" x14ac:dyDescent="0.25">
      <c r="B258" t="s">
        <v>17</v>
      </c>
      <c r="C258" t="s">
        <v>15</v>
      </c>
      <c r="D258" s="2" t="s">
        <v>16</v>
      </c>
      <c r="E258" s="2">
        <v>3</v>
      </c>
      <c r="F258" s="2">
        <v>1</v>
      </c>
      <c r="G258" s="2">
        <v>3</v>
      </c>
      <c r="H258" s="5">
        <v>399.33</v>
      </c>
      <c r="I258" s="5">
        <f t="shared" si="25"/>
        <v>1197.99</v>
      </c>
      <c r="J258" s="12">
        <v>53</v>
      </c>
      <c r="K258" s="12">
        <f t="shared" si="26"/>
        <v>159</v>
      </c>
    </row>
    <row r="259" spans="2:11" x14ac:dyDescent="0.25">
      <c r="B259" t="s">
        <v>20</v>
      </c>
      <c r="C259" t="s">
        <v>18</v>
      </c>
      <c r="D259" s="2" t="s">
        <v>19</v>
      </c>
      <c r="E259" s="2">
        <v>1</v>
      </c>
      <c r="F259" s="2">
        <v>10</v>
      </c>
      <c r="G259" s="2">
        <v>10</v>
      </c>
      <c r="H259" s="5">
        <v>150.69</v>
      </c>
      <c r="I259" s="5">
        <f t="shared" si="25"/>
        <v>1506.9</v>
      </c>
      <c r="J259" s="12">
        <v>20</v>
      </c>
      <c r="K259" s="12">
        <f t="shared" si="26"/>
        <v>200</v>
      </c>
    </row>
    <row r="260" spans="2:11" x14ac:dyDescent="0.25">
      <c r="B260" t="s">
        <v>22</v>
      </c>
      <c r="C260" t="s">
        <v>137</v>
      </c>
      <c r="D260" s="2" t="s">
        <v>2</v>
      </c>
      <c r="E260" s="2">
        <v>510</v>
      </c>
      <c r="F260" s="2">
        <v>2</v>
      </c>
      <c r="G260" s="2">
        <v>1020</v>
      </c>
      <c r="H260" s="11">
        <v>7.5345000000000004</v>
      </c>
      <c r="I260" s="5">
        <f t="shared" si="25"/>
        <v>7685.1900000000005</v>
      </c>
      <c r="J260" s="12">
        <v>1</v>
      </c>
      <c r="K260" s="12">
        <f t="shared" si="26"/>
        <v>1020</v>
      </c>
    </row>
    <row r="261" spans="2:11" x14ac:dyDescent="0.25">
      <c r="B261" t="s">
        <v>24</v>
      </c>
      <c r="C261" t="s">
        <v>21</v>
      </c>
      <c r="D261" s="2" t="s">
        <v>2</v>
      </c>
      <c r="E261" s="2">
        <v>73</v>
      </c>
      <c r="F261" s="2">
        <v>2</v>
      </c>
      <c r="G261" s="2">
        <v>146</v>
      </c>
      <c r="H261" s="5">
        <v>10.55</v>
      </c>
      <c r="I261" s="5">
        <f t="shared" si="25"/>
        <v>1540.3000000000002</v>
      </c>
      <c r="J261" s="12">
        <v>1.4</v>
      </c>
      <c r="K261" s="12">
        <f t="shared" si="26"/>
        <v>204.39999999999998</v>
      </c>
    </row>
    <row r="262" spans="2:11" x14ac:dyDescent="0.25">
      <c r="B262" t="s">
        <v>25</v>
      </c>
      <c r="C262" t="s">
        <v>132</v>
      </c>
      <c r="D262" s="2" t="s">
        <v>2</v>
      </c>
      <c r="E262" s="2">
        <v>247</v>
      </c>
      <c r="F262" s="2">
        <v>2</v>
      </c>
      <c r="G262" s="2">
        <v>494</v>
      </c>
      <c r="H262" s="5">
        <v>7.5345000000000004</v>
      </c>
      <c r="I262" s="5">
        <f t="shared" si="25"/>
        <v>3722.0430000000001</v>
      </c>
      <c r="J262" s="12">
        <v>1</v>
      </c>
      <c r="K262" s="12">
        <f t="shared" si="26"/>
        <v>494</v>
      </c>
    </row>
    <row r="263" spans="2:11" x14ac:dyDescent="0.25">
      <c r="B263" t="s">
        <v>32</v>
      </c>
      <c r="C263" t="s">
        <v>26</v>
      </c>
      <c r="D263" s="2" t="s">
        <v>2</v>
      </c>
      <c r="E263" s="2">
        <v>247</v>
      </c>
      <c r="F263" s="2">
        <v>2</v>
      </c>
      <c r="G263" s="2">
        <v>494</v>
      </c>
      <c r="H263" s="5">
        <v>3.01</v>
      </c>
      <c r="I263" s="5">
        <f t="shared" si="25"/>
        <v>1486.9399999999998</v>
      </c>
      <c r="J263" s="12">
        <v>0.4</v>
      </c>
      <c r="K263" s="12">
        <f t="shared" si="26"/>
        <v>197.60000000000002</v>
      </c>
    </row>
    <row r="264" spans="2:11" x14ac:dyDescent="0.25">
      <c r="C264" s="1" t="s">
        <v>81</v>
      </c>
      <c r="D264" s="2"/>
      <c r="E264" s="2"/>
      <c r="F264" s="2"/>
      <c r="G264" s="2"/>
      <c r="H264" s="2"/>
      <c r="I264" s="8">
        <f>SUM(I247:I263)</f>
        <v>86460.343000000008</v>
      </c>
      <c r="J264" s="12"/>
      <c r="K264" s="13">
        <f>SUM(K247:K263)</f>
        <v>11442.400000000001</v>
      </c>
    </row>
    <row r="265" spans="2:11" x14ac:dyDescent="0.25">
      <c r="D265" s="2"/>
      <c r="E265" s="2"/>
      <c r="F265" s="2"/>
      <c r="G265" s="2"/>
      <c r="H265" s="2"/>
      <c r="I265" s="8"/>
    </row>
    <row r="266" spans="2:11" x14ac:dyDescent="0.25">
      <c r="C266" s="1" t="s">
        <v>154</v>
      </c>
      <c r="F266" s="4" t="s">
        <v>167</v>
      </c>
    </row>
    <row r="267" spans="2:11" x14ac:dyDescent="0.25">
      <c r="C267" s="1"/>
      <c r="D267" s="4" t="s">
        <v>117</v>
      </c>
      <c r="E267" s="4" t="s">
        <v>118</v>
      </c>
      <c r="F267" s="10" t="s">
        <v>168</v>
      </c>
      <c r="G267" s="10" t="s">
        <v>120</v>
      </c>
      <c r="H267" s="4" t="s">
        <v>119</v>
      </c>
      <c r="I267" s="4" t="s">
        <v>120</v>
      </c>
      <c r="J267" s="4" t="s">
        <v>170</v>
      </c>
      <c r="K267" s="4" t="s">
        <v>120</v>
      </c>
    </row>
    <row r="268" spans="2:11" x14ac:dyDescent="0.25">
      <c r="B268" t="s">
        <v>0</v>
      </c>
      <c r="C268" t="s">
        <v>8</v>
      </c>
      <c r="D268" s="2" t="s">
        <v>9</v>
      </c>
      <c r="E268" s="2">
        <v>5200</v>
      </c>
      <c r="F268" s="2">
        <v>2</v>
      </c>
      <c r="G268" s="2">
        <v>10400</v>
      </c>
      <c r="H268" s="5">
        <v>0.83</v>
      </c>
      <c r="I268" s="9">
        <f>G268*H268</f>
        <v>8632</v>
      </c>
      <c r="J268" s="17">
        <v>0.111</v>
      </c>
      <c r="K268" s="17">
        <f>G268*J268</f>
        <v>1154.4000000000001</v>
      </c>
    </row>
    <row r="269" spans="2:11" x14ac:dyDescent="0.25">
      <c r="B269" t="s">
        <v>3</v>
      </c>
      <c r="C269" t="s">
        <v>133</v>
      </c>
      <c r="D269" s="2" t="s">
        <v>16</v>
      </c>
      <c r="E269" s="2">
        <v>20</v>
      </c>
      <c r="F269" s="2">
        <v>1</v>
      </c>
      <c r="G269" s="2">
        <v>20</v>
      </c>
      <c r="H269" s="5">
        <v>90.41</v>
      </c>
      <c r="I269" s="9">
        <f>G269*H269</f>
        <v>1808.1999999999998</v>
      </c>
      <c r="J269" s="17">
        <v>12</v>
      </c>
      <c r="K269" s="17">
        <f>G269*J269</f>
        <v>240</v>
      </c>
    </row>
    <row r="270" spans="2:11" x14ac:dyDescent="0.25">
      <c r="C270" s="1" t="s">
        <v>81</v>
      </c>
      <c r="D270" s="2"/>
      <c r="E270" s="2"/>
      <c r="F270" s="2"/>
      <c r="G270" s="2"/>
      <c r="H270" s="2"/>
      <c r="I270" s="8">
        <f>SUM(I268:I269)</f>
        <v>10440.200000000001</v>
      </c>
      <c r="J270" s="17"/>
      <c r="K270" s="18">
        <f>SUM(K268:K269)</f>
        <v>1394.4</v>
      </c>
    </row>
    <row r="271" spans="2:11" x14ac:dyDescent="0.25">
      <c r="D271" s="2"/>
      <c r="E271" s="2"/>
      <c r="F271" s="2"/>
      <c r="G271" s="2"/>
      <c r="H271" s="2"/>
      <c r="I271" s="8"/>
    </row>
    <row r="272" spans="2:11" x14ac:dyDescent="0.25">
      <c r="C272" s="1" t="s">
        <v>155</v>
      </c>
      <c r="F272" s="4" t="s">
        <v>167</v>
      </c>
    </row>
    <row r="273" spans="2:11" x14ac:dyDescent="0.25">
      <c r="C273" s="1"/>
      <c r="D273" s="4" t="s">
        <v>117</v>
      </c>
      <c r="E273" s="4" t="s">
        <v>118</v>
      </c>
      <c r="F273" s="10" t="s">
        <v>168</v>
      </c>
      <c r="G273" s="10" t="s">
        <v>120</v>
      </c>
      <c r="H273" s="4" t="s">
        <v>119</v>
      </c>
      <c r="I273" s="4" t="s">
        <v>120</v>
      </c>
      <c r="J273" s="4" t="s">
        <v>170</v>
      </c>
      <c r="K273" s="4" t="s">
        <v>120</v>
      </c>
    </row>
    <row r="274" spans="2:11" x14ac:dyDescent="0.25">
      <c r="C274" t="s">
        <v>105</v>
      </c>
      <c r="D274" s="2" t="s">
        <v>9</v>
      </c>
      <c r="E274" s="2">
        <v>3176</v>
      </c>
      <c r="F274" s="2">
        <v>4</v>
      </c>
      <c r="G274" s="2">
        <v>12704</v>
      </c>
      <c r="H274" s="5">
        <v>0.53</v>
      </c>
      <c r="I274" s="9">
        <f>G274*H274</f>
        <v>6733.12</v>
      </c>
      <c r="J274" s="14">
        <v>7.0000000000000007E-2</v>
      </c>
      <c r="K274" s="12">
        <f>G274*J274</f>
        <v>889.28000000000009</v>
      </c>
    </row>
    <row r="275" spans="2:11" x14ac:dyDescent="0.25">
      <c r="C275" s="1" t="s">
        <v>81</v>
      </c>
      <c r="D275" s="2"/>
      <c r="E275" s="2"/>
      <c r="F275" s="2"/>
      <c r="G275" s="2"/>
      <c r="H275" s="2"/>
      <c r="I275" s="8">
        <f>SUM(I274)</f>
        <v>6733.12</v>
      </c>
      <c r="J275" s="12"/>
      <c r="K275" s="13">
        <f>SUM(K274)</f>
        <v>889.28000000000009</v>
      </c>
    </row>
    <row r="277" spans="2:11" x14ac:dyDescent="0.25">
      <c r="C277" s="1" t="s">
        <v>156</v>
      </c>
      <c r="F277" s="4" t="s">
        <v>167</v>
      </c>
    </row>
    <row r="278" spans="2:11" x14ac:dyDescent="0.25">
      <c r="C278" s="1"/>
      <c r="D278" s="4" t="s">
        <v>117</v>
      </c>
      <c r="E278" s="4" t="s">
        <v>118</v>
      </c>
      <c r="F278" s="10" t="s">
        <v>168</v>
      </c>
      <c r="G278" s="10" t="s">
        <v>120</v>
      </c>
      <c r="H278" s="4" t="s">
        <v>119</v>
      </c>
      <c r="I278" s="4" t="s">
        <v>120</v>
      </c>
      <c r="J278" s="4" t="s">
        <v>170</v>
      </c>
      <c r="K278" s="4" t="s">
        <v>120</v>
      </c>
    </row>
    <row r="279" spans="2:11" x14ac:dyDescent="0.25">
      <c r="B279" t="s">
        <v>0</v>
      </c>
      <c r="C279" t="s">
        <v>37</v>
      </c>
      <c r="D279" s="2" t="s">
        <v>9</v>
      </c>
      <c r="E279" s="2">
        <v>330</v>
      </c>
      <c r="F279" s="2">
        <v>30</v>
      </c>
      <c r="G279" s="2">
        <v>9900</v>
      </c>
      <c r="H279" s="5">
        <v>0.53</v>
      </c>
      <c r="I279" s="5">
        <f>G279*H279</f>
        <v>5247</v>
      </c>
      <c r="J279" s="14">
        <v>7.0000000000000007E-2</v>
      </c>
      <c r="K279" s="12">
        <f>G279*J279</f>
        <v>693.00000000000011</v>
      </c>
    </row>
    <row r="280" spans="2:11" x14ac:dyDescent="0.25">
      <c r="B280" t="s">
        <v>3</v>
      </c>
      <c r="C280" t="s">
        <v>8</v>
      </c>
      <c r="D280" s="2" t="s">
        <v>9</v>
      </c>
      <c r="E280" s="2">
        <v>20</v>
      </c>
      <c r="F280" s="2">
        <v>10</v>
      </c>
      <c r="G280" s="2">
        <v>200</v>
      </c>
      <c r="H280" s="5">
        <v>0.83</v>
      </c>
      <c r="I280" s="5">
        <f t="shared" ref="I280:I281" si="27">G280*H280</f>
        <v>166</v>
      </c>
      <c r="J280" s="14">
        <v>0.11</v>
      </c>
      <c r="K280" s="12">
        <f t="shared" ref="K280:K281" si="28">G280*J280</f>
        <v>22</v>
      </c>
    </row>
    <row r="281" spans="2:11" x14ac:dyDescent="0.25">
      <c r="B281" t="s">
        <v>5</v>
      </c>
      <c r="C281" t="s">
        <v>18</v>
      </c>
      <c r="D281" s="2" t="s">
        <v>19</v>
      </c>
      <c r="E281" s="2">
        <v>1</v>
      </c>
      <c r="F281" s="2">
        <v>5</v>
      </c>
      <c r="G281" s="2">
        <v>5</v>
      </c>
      <c r="H281" s="5">
        <v>150.69</v>
      </c>
      <c r="I281" s="5">
        <f t="shared" si="27"/>
        <v>753.45</v>
      </c>
      <c r="J281" s="14">
        <v>20</v>
      </c>
      <c r="K281" s="12">
        <f t="shared" si="28"/>
        <v>100</v>
      </c>
    </row>
    <row r="282" spans="2:11" x14ac:dyDescent="0.25">
      <c r="C282" s="1" t="s">
        <v>81</v>
      </c>
      <c r="D282" s="2"/>
      <c r="E282" s="2"/>
      <c r="F282" s="2"/>
      <c r="G282" s="2"/>
      <c r="H282" s="5"/>
      <c r="I282" s="8">
        <f>SUM(I279:I281)</f>
        <v>6166.45</v>
      </c>
      <c r="J282" s="12"/>
      <c r="K282" s="13">
        <f>SUM(K279:K281)</f>
        <v>815.00000000000011</v>
      </c>
    </row>
    <row r="284" spans="2:11" x14ac:dyDescent="0.25">
      <c r="C284" s="1" t="s">
        <v>157</v>
      </c>
      <c r="F284" s="4" t="s">
        <v>167</v>
      </c>
    </row>
    <row r="285" spans="2:11" x14ac:dyDescent="0.25">
      <c r="C285" s="1"/>
      <c r="D285" s="4" t="s">
        <v>117</v>
      </c>
      <c r="E285" s="4" t="s">
        <v>118</v>
      </c>
      <c r="F285" s="10" t="s">
        <v>168</v>
      </c>
      <c r="G285" s="10" t="s">
        <v>120</v>
      </c>
      <c r="H285" s="4" t="s">
        <v>119</v>
      </c>
      <c r="I285" s="4" t="s">
        <v>120</v>
      </c>
      <c r="J285" s="4" t="s">
        <v>170</v>
      </c>
      <c r="K285" s="4" t="s">
        <v>120</v>
      </c>
    </row>
    <row r="286" spans="2:11" x14ac:dyDescent="0.25">
      <c r="B286" t="s">
        <v>0</v>
      </c>
      <c r="C286" t="s">
        <v>105</v>
      </c>
      <c r="D286" s="2" t="s">
        <v>16</v>
      </c>
      <c r="E286" s="2">
        <v>1</v>
      </c>
      <c r="F286" s="2">
        <v>3</v>
      </c>
      <c r="G286" s="2">
        <v>5</v>
      </c>
      <c r="H286" s="5">
        <v>350.35</v>
      </c>
      <c r="I286" s="5">
        <f>G286*H286</f>
        <v>1751.75</v>
      </c>
      <c r="J286" s="14">
        <v>46.5</v>
      </c>
      <c r="K286" s="12">
        <f>G286*J286</f>
        <v>232.5</v>
      </c>
    </row>
    <row r="287" spans="2:11" x14ac:dyDescent="0.25">
      <c r="B287" t="s">
        <v>3</v>
      </c>
      <c r="C287" t="s">
        <v>8</v>
      </c>
      <c r="D287" s="2" t="s">
        <v>9</v>
      </c>
      <c r="E287" s="2">
        <v>1</v>
      </c>
      <c r="F287" s="2">
        <v>280</v>
      </c>
      <c r="G287" s="2">
        <v>5</v>
      </c>
      <c r="H287" s="5">
        <v>0.83</v>
      </c>
      <c r="I287" s="5">
        <f>G287*H287</f>
        <v>4.1499999999999995</v>
      </c>
      <c r="J287" s="14">
        <v>0.11</v>
      </c>
      <c r="K287" s="12">
        <f>G287*J287</f>
        <v>0.55000000000000004</v>
      </c>
    </row>
    <row r="288" spans="2:11" x14ac:dyDescent="0.25">
      <c r="C288" s="1" t="s">
        <v>81</v>
      </c>
      <c r="D288" s="2"/>
      <c r="E288" s="2"/>
      <c r="F288" s="2"/>
      <c r="G288" s="2"/>
      <c r="H288" s="5"/>
      <c r="I288" s="8">
        <f>SUM(I286:I287)</f>
        <v>1755.9</v>
      </c>
      <c r="J288" s="12"/>
      <c r="K288" s="13">
        <f>SUM(K286:K287)</f>
        <v>233.05</v>
      </c>
    </row>
    <row r="290" spans="2:11" x14ac:dyDescent="0.25">
      <c r="C290" s="1" t="s">
        <v>158</v>
      </c>
      <c r="F290" s="4" t="s">
        <v>167</v>
      </c>
    </row>
    <row r="291" spans="2:11" x14ac:dyDescent="0.25">
      <c r="C291" s="1"/>
      <c r="D291" s="4" t="s">
        <v>117</v>
      </c>
      <c r="E291" s="4" t="s">
        <v>118</v>
      </c>
      <c r="F291" s="10" t="s">
        <v>168</v>
      </c>
      <c r="G291" s="10" t="s">
        <v>120</v>
      </c>
      <c r="H291" s="4" t="s">
        <v>119</v>
      </c>
      <c r="I291" s="4" t="s">
        <v>120</v>
      </c>
      <c r="J291" s="4" t="s">
        <v>170</v>
      </c>
      <c r="K291" s="4" t="s">
        <v>120</v>
      </c>
    </row>
    <row r="292" spans="2:11" x14ac:dyDescent="0.25">
      <c r="B292" t="s">
        <v>0</v>
      </c>
      <c r="C292" t="s">
        <v>8</v>
      </c>
      <c r="D292" s="2" t="s">
        <v>16</v>
      </c>
      <c r="E292" s="2">
        <v>16</v>
      </c>
      <c r="F292" s="2">
        <v>10</v>
      </c>
      <c r="G292" s="2">
        <v>160</v>
      </c>
      <c r="H292" s="5">
        <v>90.41</v>
      </c>
      <c r="I292" s="5">
        <f>G292*H292</f>
        <v>14465.599999999999</v>
      </c>
      <c r="J292" s="17">
        <v>12</v>
      </c>
      <c r="K292" s="17">
        <f>G292*J292</f>
        <v>1920</v>
      </c>
    </row>
    <row r="293" spans="2:11" x14ac:dyDescent="0.25">
      <c r="B293" t="s">
        <v>3</v>
      </c>
      <c r="C293" t="s">
        <v>61</v>
      </c>
      <c r="D293" s="2" t="s">
        <v>2</v>
      </c>
      <c r="E293" s="2">
        <v>6</v>
      </c>
      <c r="F293" s="2">
        <v>1</v>
      </c>
      <c r="G293" s="2">
        <v>6</v>
      </c>
      <c r="H293" s="5">
        <v>150.69</v>
      </c>
      <c r="I293" s="5">
        <f>G293*H293</f>
        <v>904.14</v>
      </c>
      <c r="J293" s="17">
        <v>20</v>
      </c>
      <c r="K293" s="17">
        <f t="shared" ref="K293:K301" si="29">G293*J293</f>
        <v>120</v>
      </c>
    </row>
    <row r="294" spans="2:11" x14ac:dyDescent="0.25">
      <c r="C294" t="s">
        <v>106</v>
      </c>
      <c r="D294" s="2"/>
      <c r="E294" s="2"/>
      <c r="F294" s="2"/>
      <c r="G294" s="2"/>
      <c r="H294" s="2"/>
      <c r="I294" s="5"/>
      <c r="J294" s="17"/>
      <c r="K294" s="17">
        <f t="shared" si="29"/>
        <v>0</v>
      </c>
    </row>
    <row r="295" spans="2:11" x14ac:dyDescent="0.25">
      <c r="C295" t="s">
        <v>45</v>
      </c>
      <c r="D295" s="2"/>
      <c r="E295" s="2"/>
      <c r="F295" s="2"/>
      <c r="G295" s="2"/>
      <c r="H295" s="2"/>
      <c r="I295" s="5"/>
      <c r="K295" s="17">
        <f t="shared" si="29"/>
        <v>0</v>
      </c>
    </row>
    <row r="296" spans="2:11" x14ac:dyDescent="0.25">
      <c r="C296" t="s">
        <v>107</v>
      </c>
      <c r="D296" s="2"/>
      <c r="E296" s="2"/>
      <c r="F296" s="2"/>
      <c r="G296" s="2"/>
      <c r="H296" s="2"/>
      <c r="I296" s="5"/>
      <c r="K296" s="17">
        <f t="shared" si="29"/>
        <v>0</v>
      </c>
    </row>
    <row r="297" spans="2:11" x14ac:dyDescent="0.25">
      <c r="B297" t="s">
        <v>5</v>
      </c>
      <c r="C297" t="s">
        <v>108</v>
      </c>
      <c r="D297" s="2" t="s">
        <v>2</v>
      </c>
      <c r="E297" s="2">
        <v>100</v>
      </c>
      <c r="F297" s="2">
        <v>4</v>
      </c>
      <c r="G297" s="2">
        <v>400</v>
      </c>
      <c r="H297" s="11">
        <v>7.5345000000000004</v>
      </c>
      <c r="I297" s="5">
        <f>G297*H297</f>
        <v>3013.8</v>
      </c>
      <c r="J297" s="15">
        <v>1</v>
      </c>
      <c r="K297" s="17">
        <f t="shared" si="29"/>
        <v>400</v>
      </c>
    </row>
    <row r="298" spans="2:11" x14ac:dyDescent="0.25">
      <c r="B298" t="s">
        <v>7</v>
      </c>
      <c r="C298" t="s">
        <v>109</v>
      </c>
      <c r="D298" s="2" t="s">
        <v>16</v>
      </c>
      <c r="E298" s="2">
        <v>16</v>
      </c>
      <c r="F298" s="2">
        <v>16</v>
      </c>
      <c r="G298" s="2">
        <v>256</v>
      </c>
      <c r="H298" s="5">
        <v>90.41</v>
      </c>
      <c r="I298" s="5">
        <f t="shared" ref="I298:I301" si="30">G298*H298</f>
        <v>23144.959999999999</v>
      </c>
      <c r="J298" s="12">
        <v>12</v>
      </c>
      <c r="K298" s="17">
        <f t="shared" si="29"/>
        <v>3072</v>
      </c>
    </row>
    <row r="299" spans="2:11" x14ac:dyDescent="0.25">
      <c r="B299" t="s">
        <v>10</v>
      </c>
      <c r="C299" t="s">
        <v>134</v>
      </c>
      <c r="D299" s="2" t="s">
        <v>2</v>
      </c>
      <c r="E299" s="2">
        <v>100</v>
      </c>
      <c r="F299" s="2">
        <v>2</v>
      </c>
      <c r="G299" s="2">
        <v>200</v>
      </c>
      <c r="H299" s="5">
        <v>2.2599999999999998</v>
      </c>
      <c r="I299" s="5">
        <f t="shared" si="30"/>
        <v>451.99999999999994</v>
      </c>
      <c r="J299" s="12">
        <v>0.3</v>
      </c>
      <c r="K299" s="17">
        <f t="shared" si="29"/>
        <v>60</v>
      </c>
    </row>
    <row r="300" spans="2:11" x14ac:dyDescent="0.25">
      <c r="B300" t="s">
        <v>14</v>
      </c>
      <c r="C300" t="s">
        <v>26</v>
      </c>
      <c r="D300" s="2" t="s">
        <v>2</v>
      </c>
      <c r="E300" s="2">
        <v>100</v>
      </c>
      <c r="F300" s="2">
        <v>2</v>
      </c>
      <c r="G300" s="2">
        <v>200</v>
      </c>
      <c r="H300" s="5">
        <v>3.01</v>
      </c>
      <c r="I300" s="5">
        <f t="shared" si="30"/>
        <v>602</v>
      </c>
      <c r="J300" s="12">
        <v>0.4</v>
      </c>
      <c r="K300" s="17">
        <f t="shared" si="29"/>
        <v>80</v>
      </c>
    </row>
    <row r="301" spans="2:11" x14ac:dyDescent="0.25">
      <c r="B301" t="s">
        <v>17</v>
      </c>
      <c r="C301" t="s">
        <v>77</v>
      </c>
      <c r="D301" s="2" t="s">
        <v>2</v>
      </c>
      <c r="E301" s="2">
        <v>100</v>
      </c>
      <c r="F301" s="2">
        <v>2</v>
      </c>
      <c r="G301" s="2">
        <v>200</v>
      </c>
      <c r="H301" s="5">
        <v>14.32</v>
      </c>
      <c r="I301" s="5">
        <f t="shared" si="30"/>
        <v>2864</v>
      </c>
      <c r="J301" s="12">
        <v>1.9</v>
      </c>
      <c r="K301" s="17">
        <f t="shared" si="29"/>
        <v>380</v>
      </c>
    </row>
    <row r="302" spans="2:11" x14ac:dyDescent="0.25">
      <c r="C302" s="1" t="s">
        <v>81</v>
      </c>
      <c r="D302" s="2"/>
      <c r="E302" s="2"/>
      <c r="F302" s="2"/>
      <c r="G302" s="2"/>
      <c r="H302" s="2"/>
      <c r="I302" s="8">
        <f>SUM(I292:I301)</f>
        <v>45446.5</v>
      </c>
      <c r="J302" s="12"/>
      <c r="K302" s="13">
        <f>SUM(K292:K301)</f>
        <v>6032</v>
      </c>
    </row>
    <row r="304" spans="2:11" x14ac:dyDescent="0.25">
      <c r="C304" s="1" t="s">
        <v>159</v>
      </c>
      <c r="F304" s="4" t="s">
        <v>167</v>
      </c>
    </row>
    <row r="305" spans="2:11" x14ac:dyDescent="0.25">
      <c r="C305" s="1"/>
      <c r="D305" s="4" t="s">
        <v>117</v>
      </c>
      <c r="E305" s="4" t="s">
        <v>118</v>
      </c>
      <c r="F305" s="10" t="s">
        <v>168</v>
      </c>
      <c r="G305" s="10" t="s">
        <v>120</v>
      </c>
      <c r="H305" s="4" t="s">
        <v>119</v>
      </c>
      <c r="I305" s="4" t="s">
        <v>120</v>
      </c>
      <c r="J305" s="4" t="s">
        <v>170</v>
      </c>
      <c r="K305" s="4" t="s">
        <v>120</v>
      </c>
    </row>
    <row r="306" spans="2:11" x14ac:dyDescent="0.25">
      <c r="B306" t="s">
        <v>0</v>
      </c>
      <c r="C306" t="s">
        <v>8</v>
      </c>
      <c r="D306" s="2" t="s">
        <v>16</v>
      </c>
      <c r="E306" s="2">
        <v>16</v>
      </c>
      <c r="F306" s="2">
        <v>4</v>
      </c>
      <c r="G306" s="2">
        <v>64</v>
      </c>
      <c r="H306" s="5">
        <v>90.41</v>
      </c>
      <c r="I306" s="5">
        <f>G306*H306</f>
        <v>5786.24</v>
      </c>
      <c r="J306" s="12">
        <v>12</v>
      </c>
      <c r="K306" s="12">
        <f>G306*J306</f>
        <v>768</v>
      </c>
    </row>
    <row r="307" spans="2:11" x14ac:dyDescent="0.25">
      <c r="B307" t="s">
        <v>5</v>
      </c>
      <c r="C307" t="s">
        <v>61</v>
      </c>
      <c r="D307" s="2" t="s">
        <v>2</v>
      </c>
      <c r="E307" s="2">
        <v>4</v>
      </c>
      <c r="F307" s="2">
        <v>1</v>
      </c>
      <c r="G307" s="2">
        <v>4</v>
      </c>
      <c r="H307" s="5">
        <v>150.69</v>
      </c>
      <c r="I307" s="5">
        <f>G307*H307</f>
        <v>602.76</v>
      </c>
      <c r="J307" s="12">
        <v>20</v>
      </c>
      <c r="K307" s="12">
        <f>G307*J307</f>
        <v>80</v>
      </c>
    </row>
    <row r="308" spans="2:11" x14ac:dyDescent="0.25">
      <c r="C308" t="s">
        <v>110</v>
      </c>
      <c r="D308" s="2"/>
      <c r="E308" s="2"/>
      <c r="F308" s="2"/>
      <c r="G308" s="2"/>
      <c r="H308" s="2"/>
      <c r="I308" s="5"/>
      <c r="J308" s="12"/>
      <c r="K308" s="12"/>
    </row>
    <row r="309" spans="2:11" x14ac:dyDescent="0.25">
      <c r="B309" t="s">
        <v>7</v>
      </c>
      <c r="C309" t="s">
        <v>21</v>
      </c>
      <c r="D309" s="2" t="s">
        <v>2</v>
      </c>
      <c r="E309" s="2">
        <v>7</v>
      </c>
      <c r="F309" s="2">
        <v>2</v>
      </c>
      <c r="G309" s="2">
        <v>14</v>
      </c>
      <c r="H309" s="5">
        <v>10.55</v>
      </c>
      <c r="I309" s="5">
        <f>G309*H309</f>
        <v>147.70000000000002</v>
      </c>
      <c r="J309" s="12">
        <v>1.4</v>
      </c>
      <c r="K309" s="12">
        <f>G309*J309</f>
        <v>19.599999999999998</v>
      </c>
    </row>
    <row r="310" spans="2:11" x14ac:dyDescent="0.25">
      <c r="C310" s="1" t="s">
        <v>81</v>
      </c>
      <c r="E310" s="2"/>
      <c r="F310" s="2"/>
      <c r="G310" s="2"/>
      <c r="H310" s="2"/>
      <c r="I310" s="8">
        <f>SUM(I306:I309)</f>
        <v>6536.7</v>
      </c>
      <c r="J310" s="12"/>
      <c r="K310" s="13">
        <f>SUM(K306:K309)</f>
        <v>867.6</v>
      </c>
    </row>
    <row r="311" spans="2:11" x14ac:dyDescent="0.25">
      <c r="I311" s="3"/>
    </row>
    <row r="312" spans="2:11" x14ac:dyDescent="0.25">
      <c r="C312" s="1" t="s">
        <v>160</v>
      </c>
      <c r="F312" s="4" t="s">
        <v>167</v>
      </c>
    </row>
    <row r="313" spans="2:11" x14ac:dyDescent="0.25">
      <c r="C313" s="1"/>
      <c r="D313" s="4" t="s">
        <v>117</v>
      </c>
      <c r="E313" s="4" t="s">
        <v>118</v>
      </c>
      <c r="F313" s="10" t="s">
        <v>168</v>
      </c>
      <c r="G313" s="10" t="s">
        <v>120</v>
      </c>
      <c r="H313" s="4" t="s">
        <v>119</v>
      </c>
      <c r="I313" s="4" t="s">
        <v>120</v>
      </c>
      <c r="J313" s="4" t="s">
        <v>170</v>
      </c>
      <c r="K313" s="4" t="s">
        <v>120</v>
      </c>
    </row>
    <row r="314" spans="2:11" x14ac:dyDescent="0.25">
      <c r="B314" t="s">
        <v>0</v>
      </c>
      <c r="C314" t="s">
        <v>8</v>
      </c>
      <c r="D314" s="2" t="s">
        <v>9</v>
      </c>
      <c r="E314" s="2">
        <v>1100</v>
      </c>
      <c r="F314" s="2">
        <v>10</v>
      </c>
      <c r="G314" s="2">
        <v>11000</v>
      </c>
      <c r="H314" s="5">
        <v>0.83</v>
      </c>
      <c r="I314" s="5">
        <f>G314*H314</f>
        <v>9130</v>
      </c>
      <c r="J314" s="12">
        <v>0.11</v>
      </c>
      <c r="K314" s="12">
        <f>G314*J314</f>
        <v>1210</v>
      </c>
    </row>
    <row r="315" spans="2:11" x14ac:dyDescent="0.25">
      <c r="B315" t="s">
        <v>3</v>
      </c>
      <c r="C315" t="s">
        <v>61</v>
      </c>
      <c r="D315" s="2" t="s">
        <v>2</v>
      </c>
      <c r="E315" s="2">
        <v>10</v>
      </c>
      <c r="F315" s="2">
        <v>2</v>
      </c>
      <c r="G315" s="2">
        <v>20</v>
      </c>
      <c r="H315" s="5">
        <v>150.69</v>
      </c>
      <c r="I315" s="5">
        <f>G315*H315</f>
        <v>3013.8</v>
      </c>
      <c r="J315" s="12">
        <v>20</v>
      </c>
      <c r="K315" s="12">
        <f>G315*J315</f>
        <v>400</v>
      </c>
    </row>
    <row r="316" spans="2:11" x14ac:dyDescent="0.25">
      <c r="C316" t="s">
        <v>111</v>
      </c>
      <c r="D316" s="2"/>
      <c r="E316" s="2"/>
      <c r="F316" s="2"/>
      <c r="G316" s="2"/>
      <c r="H316" s="2"/>
      <c r="I316" s="5"/>
      <c r="J316" s="12"/>
      <c r="K316" s="12"/>
    </row>
    <row r="317" spans="2:11" x14ac:dyDescent="0.25">
      <c r="C317" t="s">
        <v>43</v>
      </c>
      <c r="D317" s="2"/>
      <c r="E317" s="2"/>
      <c r="F317" s="2"/>
      <c r="G317" s="2"/>
      <c r="H317" s="2"/>
      <c r="I317" s="5"/>
      <c r="J317" s="12"/>
      <c r="K317" s="12"/>
    </row>
    <row r="318" spans="2:11" x14ac:dyDescent="0.25">
      <c r="C318" t="s">
        <v>112</v>
      </c>
      <c r="D318" s="2"/>
      <c r="E318" s="2"/>
      <c r="F318" s="2"/>
      <c r="G318" s="2"/>
      <c r="H318" s="2"/>
      <c r="I318" s="5"/>
      <c r="J318" s="12"/>
      <c r="K318" s="12"/>
    </row>
    <row r="319" spans="2:11" x14ac:dyDescent="0.25">
      <c r="C319" t="s">
        <v>113</v>
      </c>
      <c r="D319" s="2"/>
      <c r="E319" s="2"/>
      <c r="F319" s="2"/>
      <c r="G319" s="2"/>
      <c r="H319" s="2"/>
      <c r="I319" s="5"/>
      <c r="J319" s="12"/>
      <c r="K319" s="12"/>
    </row>
    <row r="320" spans="2:11" x14ac:dyDescent="0.25">
      <c r="B320" t="s">
        <v>5</v>
      </c>
      <c r="C320" t="s">
        <v>49</v>
      </c>
      <c r="D320" s="2" t="s">
        <v>50</v>
      </c>
      <c r="E320" s="2">
        <v>10</v>
      </c>
      <c r="F320" s="2">
        <v>2</v>
      </c>
      <c r="G320" s="2">
        <v>20</v>
      </c>
      <c r="H320" s="5">
        <v>24.11</v>
      </c>
      <c r="I320" s="5">
        <f>G320*H320</f>
        <v>482.2</v>
      </c>
      <c r="J320" s="12">
        <v>3.2</v>
      </c>
      <c r="K320" s="12">
        <f>G320*J320</f>
        <v>64</v>
      </c>
    </row>
    <row r="321" spans="2:11" x14ac:dyDescent="0.25">
      <c r="B321" t="s">
        <v>7</v>
      </c>
      <c r="C321" t="s">
        <v>77</v>
      </c>
      <c r="D321" s="2" t="s">
        <v>2</v>
      </c>
      <c r="E321" s="2">
        <v>8</v>
      </c>
      <c r="F321" s="2">
        <v>2</v>
      </c>
      <c r="G321" s="2">
        <v>16</v>
      </c>
      <c r="H321" s="5">
        <v>14.32</v>
      </c>
      <c r="I321" s="5">
        <f t="shared" ref="I321:I324" si="31">G321*H321</f>
        <v>229.12</v>
      </c>
      <c r="J321" s="12">
        <v>1.9</v>
      </c>
      <c r="K321" s="12">
        <f t="shared" ref="K321:K324" si="32">G321*J321</f>
        <v>30.4</v>
      </c>
    </row>
    <row r="322" spans="2:11" x14ac:dyDescent="0.25">
      <c r="B322" t="s">
        <v>10</v>
      </c>
      <c r="C322" t="s">
        <v>18</v>
      </c>
      <c r="D322" s="2" t="s">
        <v>19</v>
      </c>
      <c r="E322" s="2">
        <v>1</v>
      </c>
      <c r="F322" s="2">
        <v>4</v>
      </c>
      <c r="G322" s="2">
        <v>4</v>
      </c>
      <c r="H322" s="5">
        <v>150.69</v>
      </c>
      <c r="I322" s="5">
        <f t="shared" si="31"/>
        <v>602.76</v>
      </c>
      <c r="J322" s="12">
        <v>20</v>
      </c>
      <c r="K322" s="12">
        <f t="shared" si="32"/>
        <v>80</v>
      </c>
    </row>
    <row r="323" spans="2:11" x14ac:dyDescent="0.25">
      <c r="B323" t="s">
        <v>14</v>
      </c>
      <c r="C323" t="s">
        <v>21</v>
      </c>
      <c r="D323" s="2" t="s">
        <v>2</v>
      </c>
      <c r="E323" s="2">
        <v>11</v>
      </c>
      <c r="F323" s="2">
        <v>2</v>
      </c>
      <c r="G323" s="2">
        <v>22</v>
      </c>
      <c r="H323" s="5">
        <v>10.55</v>
      </c>
      <c r="I323" s="5">
        <f t="shared" si="31"/>
        <v>232.10000000000002</v>
      </c>
      <c r="J323" s="12">
        <v>1.4</v>
      </c>
      <c r="K323" s="12">
        <f t="shared" si="32"/>
        <v>30.799999999999997</v>
      </c>
    </row>
    <row r="324" spans="2:11" x14ac:dyDescent="0.25">
      <c r="B324" t="s">
        <v>17</v>
      </c>
      <c r="C324" t="s">
        <v>51</v>
      </c>
      <c r="D324" s="2" t="s">
        <v>2</v>
      </c>
      <c r="E324" s="2">
        <v>1100</v>
      </c>
      <c r="F324" s="2">
        <v>3</v>
      </c>
      <c r="G324" s="2">
        <v>3300</v>
      </c>
      <c r="H324" s="5">
        <v>0.68</v>
      </c>
      <c r="I324" s="5">
        <f t="shared" si="31"/>
        <v>2244</v>
      </c>
      <c r="J324" s="12">
        <v>0.09</v>
      </c>
      <c r="K324" s="12">
        <f t="shared" si="32"/>
        <v>297</v>
      </c>
    </row>
    <row r="325" spans="2:11" x14ac:dyDescent="0.25">
      <c r="C325" s="1" t="s">
        <v>81</v>
      </c>
      <c r="H325" s="2"/>
      <c r="I325" s="8">
        <f>SUM(I314:I324)</f>
        <v>15933.980000000001</v>
      </c>
      <c r="J325" s="12"/>
      <c r="K325" s="13">
        <f>SUM(K314:K324)</f>
        <v>2112.1999999999998</v>
      </c>
    </row>
    <row r="331" spans="2:11" x14ac:dyDescent="0.25">
      <c r="C331" s="1" t="s">
        <v>161</v>
      </c>
      <c r="F331" s="4" t="s">
        <v>167</v>
      </c>
    </row>
    <row r="332" spans="2:11" x14ac:dyDescent="0.25">
      <c r="C332" s="1"/>
      <c r="D332" s="4" t="s">
        <v>117</v>
      </c>
      <c r="E332" s="4" t="s">
        <v>118</v>
      </c>
      <c r="F332" s="10" t="s">
        <v>168</v>
      </c>
      <c r="G332" s="10" t="s">
        <v>120</v>
      </c>
      <c r="H332" s="4" t="s">
        <v>119</v>
      </c>
      <c r="I332" s="4" t="s">
        <v>120</v>
      </c>
      <c r="J332" s="4" t="s">
        <v>170</v>
      </c>
      <c r="K332" s="4" t="s">
        <v>120</v>
      </c>
    </row>
    <row r="333" spans="2:11" x14ac:dyDescent="0.25">
      <c r="B333" t="s">
        <v>0</v>
      </c>
      <c r="C333" t="s">
        <v>8</v>
      </c>
      <c r="D333" s="2" t="s">
        <v>16</v>
      </c>
      <c r="E333" s="2">
        <v>2</v>
      </c>
      <c r="F333" s="2">
        <v>5</v>
      </c>
      <c r="G333" s="2">
        <v>10</v>
      </c>
      <c r="H333" s="5">
        <v>90.41</v>
      </c>
      <c r="I333" s="5">
        <f>G333*H333</f>
        <v>904.09999999999991</v>
      </c>
      <c r="J333" s="12">
        <v>12</v>
      </c>
      <c r="K333" s="12">
        <f>G333*J333</f>
        <v>120</v>
      </c>
    </row>
    <row r="334" spans="2:11" x14ac:dyDescent="0.25">
      <c r="B334" t="s">
        <v>3</v>
      </c>
      <c r="C334" t="s">
        <v>135</v>
      </c>
      <c r="D334" s="2" t="s">
        <v>2</v>
      </c>
      <c r="E334" s="2">
        <v>18</v>
      </c>
      <c r="F334" s="2">
        <v>1</v>
      </c>
      <c r="G334" s="2">
        <v>18</v>
      </c>
      <c r="H334" s="5">
        <v>150.69</v>
      </c>
      <c r="I334" s="5">
        <f>G334*H334</f>
        <v>2712.42</v>
      </c>
      <c r="J334" s="12">
        <v>20</v>
      </c>
      <c r="K334" s="12">
        <f t="shared" ref="K334:K336" si="33">G334*J334</f>
        <v>360</v>
      </c>
    </row>
    <row r="335" spans="2:11" x14ac:dyDescent="0.25">
      <c r="B335" t="s">
        <v>5</v>
      </c>
      <c r="C335" t="s">
        <v>18</v>
      </c>
      <c r="D335" s="2" t="s">
        <v>19</v>
      </c>
      <c r="E335" s="2">
        <v>1</v>
      </c>
      <c r="F335" s="2">
        <v>1</v>
      </c>
      <c r="G335" s="2">
        <v>1</v>
      </c>
      <c r="H335" s="5">
        <v>150.69</v>
      </c>
      <c r="I335" s="5">
        <f>G335*H335</f>
        <v>150.69</v>
      </c>
      <c r="J335" s="12">
        <v>20</v>
      </c>
      <c r="K335" s="12">
        <f t="shared" si="33"/>
        <v>20</v>
      </c>
    </row>
    <row r="336" spans="2:11" x14ac:dyDescent="0.25">
      <c r="B336" t="s">
        <v>7</v>
      </c>
      <c r="C336" t="s">
        <v>23</v>
      </c>
      <c r="D336" s="2" t="s">
        <v>2</v>
      </c>
      <c r="E336" s="2">
        <v>18</v>
      </c>
      <c r="F336" s="2">
        <v>1</v>
      </c>
      <c r="G336" s="2">
        <v>18</v>
      </c>
      <c r="H336" s="5">
        <v>52.74</v>
      </c>
      <c r="I336" s="5">
        <f>G336*H336</f>
        <v>949.32</v>
      </c>
      <c r="J336" s="12">
        <v>7</v>
      </c>
      <c r="K336" s="12">
        <f t="shared" si="33"/>
        <v>126</v>
      </c>
    </row>
    <row r="337" spans="2:11" x14ac:dyDescent="0.25">
      <c r="C337" s="1" t="s">
        <v>81</v>
      </c>
      <c r="D337" s="2"/>
      <c r="E337" s="2"/>
      <c r="F337" s="2"/>
      <c r="G337" s="2"/>
      <c r="H337" s="2"/>
      <c r="I337" s="8">
        <f>SUM(I333:I336)</f>
        <v>4716.53</v>
      </c>
      <c r="J337" s="12"/>
      <c r="K337" s="13">
        <f>SUM(K333:K336)</f>
        <v>626</v>
      </c>
    </row>
    <row r="338" spans="2:11" x14ac:dyDescent="0.25">
      <c r="D338" s="2"/>
      <c r="E338" s="2"/>
      <c r="F338" s="2"/>
      <c r="G338" s="2"/>
      <c r="H338" s="2"/>
      <c r="I338" s="8"/>
    </row>
    <row r="339" spans="2:11" x14ac:dyDescent="0.25">
      <c r="C339" s="1" t="s">
        <v>162</v>
      </c>
      <c r="F339" s="4" t="s">
        <v>167</v>
      </c>
    </row>
    <row r="340" spans="2:11" x14ac:dyDescent="0.25">
      <c r="C340" s="1"/>
      <c r="D340" s="4" t="s">
        <v>117</v>
      </c>
      <c r="E340" s="4" t="s">
        <v>118</v>
      </c>
      <c r="F340" s="10" t="s">
        <v>168</v>
      </c>
      <c r="G340" s="10" t="s">
        <v>120</v>
      </c>
      <c r="H340" s="4" t="s">
        <v>119</v>
      </c>
      <c r="I340" s="4" t="s">
        <v>120</v>
      </c>
      <c r="J340" s="4" t="s">
        <v>170</v>
      </c>
      <c r="K340" s="4" t="s">
        <v>120</v>
      </c>
    </row>
    <row r="341" spans="2:11" x14ac:dyDescent="0.25">
      <c r="B341" t="s">
        <v>0</v>
      </c>
      <c r="C341" t="s">
        <v>8</v>
      </c>
      <c r="D341" s="2" t="s">
        <v>9</v>
      </c>
      <c r="E341" s="2">
        <v>800</v>
      </c>
      <c r="F341" s="2">
        <v>4</v>
      </c>
      <c r="G341" s="2">
        <v>3200</v>
      </c>
      <c r="H341" s="5">
        <v>0.83</v>
      </c>
      <c r="I341" s="9">
        <f>G341*H341</f>
        <v>2656</v>
      </c>
      <c r="J341" s="12">
        <v>0.11</v>
      </c>
      <c r="K341" s="12">
        <f>G341*J341</f>
        <v>352</v>
      </c>
    </row>
    <row r="342" spans="2:11" x14ac:dyDescent="0.25">
      <c r="B342" t="s">
        <v>3</v>
      </c>
      <c r="C342" t="s">
        <v>136</v>
      </c>
      <c r="D342" s="2" t="s">
        <v>9</v>
      </c>
      <c r="E342" s="2">
        <v>10000</v>
      </c>
      <c r="F342" s="2">
        <v>2</v>
      </c>
      <c r="G342" s="2">
        <v>20000</v>
      </c>
      <c r="H342" s="5">
        <v>0.53</v>
      </c>
      <c r="I342" s="9">
        <f>G342*H342</f>
        <v>10600</v>
      </c>
      <c r="J342" s="12">
        <v>7.0000000000000007E-2</v>
      </c>
      <c r="K342" s="12">
        <f>G342*J342</f>
        <v>1400.0000000000002</v>
      </c>
    </row>
    <row r="343" spans="2:11" x14ac:dyDescent="0.25">
      <c r="C343" s="1" t="s">
        <v>81</v>
      </c>
      <c r="D343" s="2"/>
      <c r="E343" s="2"/>
      <c r="F343" s="2"/>
      <c r="G343" s="2"/>
      <c r="H343" s="2"/>
      <c r="I343" s="8">
        <f>SUM(I341:I342)</f>
        <v>13256</v>
      </c>
      <c r="J343" s="12"/>
      <c r="K343" s="13">
        <f>SUM(K341:K342)</f>
        <v>1752.0000000000002</v>
      </c>
    </row>
    <row r="344" spans="2:11" x14ac:dyDescent="0.25">
      <c r="D344" s="2"/>
      <c r="E344" s="2"/>
      <c r="F344" s="2"/>
      <c r="G344" s="2"/>
      <c r="H344" s="2"/>
      <c r="I344" s="8"/>
      <c r="J344" s="12"/>
      <c r="K344" s="12"/>
    </row>
    <row r="346" spans="2:11" x14ac:dyDescent="0.25">
      <c r="C346" s="1" t="s">
        <v>163</v>
      </c>
      <c r="F346" s="4" t="s">
        <v>167</v>
      </c>
    </row>
    <row r="347" spans="2:11" x14ac:dyDescent="0.25">
      <c r="C347" s="1"/>
      <c r="D347" s="4" t="s">
        <v>117</v>
      </c>
      <c r="E347" s="4" t="s">
        <v>118</v>
      </c>
      <c r="F347" s="10" t="s">
        <v>168</v>
      </c>
      <c r="G347" s="10" t="s">
        <v>120</v>
      </c>
      <c r="H347" s="4" t="s">
        <v>119</v>
      </c>
      <c r="I347" s="4" t="s">
        <v>120</v>
      </c>
      <c r="J347" s="4" t="s">
        <v>170</v>
      </c>
      <c r="K347" s="4" t="s">
        <v>120</v>
      </c>
    </row>
    <row r="348" spans="2:11" x14ac:dyDescent="0.25">
      <c r="B348" t="s">
        <v>0</v>
      </c>
      <c r="C348" t="s">
        <v>8</v>
      </c>
      <c r="D348" s="2" t="s">
        <v>16</v>
      </c>
      <c r="E348" s="2">
        <v>8</v>
      </c>
      <c r="F348" s="2">
        <v>3</v>
      </c>
      <c r="G348" s="2">
        <v>24</v>
      </c>
      <c r="H348" s="5">
        <v>90.41</v>
      </c>
      <c r="I348" s="5">
        <f>G348*H348</f>
        <v>2169.84</v>
      </c>
      <c r="J348" s="14">
        <v>12</v>
      </c>
      <c r="K348" s="12">
        <f>G348*J348</f>
        <v>288</v>
      </c>
    </row>
    <row r="349" spans="2:11" x14ac:dyDescent="0.25">
      <c r="C349" s="1" t="s">
        <v>81</v>
      </c>
      <c r="H349" s="2"/>
      <c r="I349" s="8">
        <f>SUM(I348)</f>
        <v>2169.84</v>
      </c>
      <c r="J349" s="12"/>
      <c r="K349" s="13">
        <f>SUM(K348)</f>
        <v>288</v>
      </c>
    </row>
    <row r="352" spans="2:11" x14ac:dyDescent="0.25">
      <c r="C352" s="1" t="s">
        <v>164</v>
      </c>
      <c r="F352" s="4" t="s">
        <v>167</v>
      </c>
    </row>
    <row r="353" spans="2:11" x14ac:dyDescent="0.25">
      <c r="C353" s="1"/>
      <c r="D353" s="4" t="s">
        <v>117</v>
      </c>
      <c r="E353" s="4" t="s">
        <v>118</v>
      </c>
      <c r="F353" s="10" t="s">
        <v>168</v>
      </c>
      <c r="G353" s="10" t="s">
        <v>120</v>
      </c>
      <c r="H353" s="4" t="s">
        <v>119</v>
      </c>
      <c r="I353" s="4" t="s">
        <v>120</v>
      </c>
      <c r="J353" s="4" t="s">
        <v>170</v>
      </c>
      <c r="K353" s="4" t="s">
        <v>120</v>
      </c>
    </row>
    <row r="354" spans="2:11" x14ac:dyDescent="0.25">
      <c r="B354" t="s">
        <v>0</v>
      </c>
      <c r="C354" t="s">
        <v>114</v>
      </c>
      <c r="D354" s="2" t="s">
        <v>2</v>
      </c>
      <c r="E354" s="2">
        <v>35</v>
      </c>
      <c r="F354" s="2">
        <v>2</v>
      </c>
      <c r="G354" s="2">
        <v>70</v>
      </c>
      <c r="H354" s="5">
        <v>14.32</v>
      </c>
      <c r="I354" s="5">
        <f>G354*H354</f>
        <v>1002.4</v>
      </c>
      <c r="J354" s="12">
        <v>1.9</v>
      </c>
      <c r="K354" s="12">
        <f>G354*J354</f>
        <v>133</v>
      </c>
    </row>
    <row r="355" spans="2:11" x14ac:dyDescent="0.25">
      <c r="B355" t="s">
        <v>3</v>
      </c>
      <c r="C355" t="s">
        <v>8</v>
      </c>
      <c r="D355" s="2" t="s">
        <v>16</v>
      </c>
      <c r="E355" s="2">
        <v>16</v>
      </c>
      <c r="F355" s="2">
        <v>4</v>
      </c>
      <c r="G355" s="2">
        <v>64</v>
      </c>
      <c r="H355" s="5">
        <v>90.41</v>
      </c>
      <c r="I355" s="5">
        <f t="shared" ref="I355:I362" si="34">G355*H355</f>
        <v>5786.24</v>
      </c>
      <c r="J355" s="12">
        <v>12</v>
      </c>
      <c r="K355" s="12">
        <f t="shared" ref="K355:K362" si="35">G355*J355</f>
        <v>768</v>
      </c>
    </row>
    <row r="356" spans="2:11" x14ac:dyDescent="0.25">
      <c r="B356" t="s">
        <v>5</v>
      </c>
      <c r="C356" t="s">
        <v>187</v>
      </c>
      <c r="D356" s="2" t="s">
        <v>9</v>
      </c>
      <c r="E356" s="2">
        <v>160</v>
      </c>
      <c r="F356" s="2">
        <v>5</v>
      </c>
      <c r="G356" s="2">
        <v>800</v>
      </c>
      <c r="H356" s="11">
        <v>7.5345000000000004</v>
      </c>
      <c r="I356" s="5">
        <v>6200.96</v>
      </c>
      <c r="J356" s="12">
        <v>1</v>
      </c>
      <c r="K356" s="12">
        <f t="shared" si="35"/>
        <v>800</v>
      </c>
    </row>
    <row r="357" spans="2:11" x14ac:dyDescent="0.25">
      <c r="B357" t="s">
        <v>7</v>
      </c>
      <c r="C357" t="s">
        <v>21</v>
      </c>
      <c r="D357" s="2" t="s">
        <v>2</v>
      </c>
      <c r="E357" s="2">
        <v>64</v>
      </c>
      <c r="F357" s="2">
        <v>2</v>
      </c>
      <c r="G357" s="2">
        <v>128</v>
      </c>
      <c r="H357" s="5">
        <v>10.55</v>
      </c>
      <c r="I357" s="5">
        <f t="shared" si="34"/>
        <v>1350.4</v>
      </c>
      <c r="J357" s="12">
        <v>1.4</v>
      </c>
      <c r="K357" s="12">
        <f t="shared" si="35"/>
        <v>179.2</v>
      </c>
    </row>
    <row r="358" spans="2:11" x14ac:dyDescent="0.25">
      <c r="B358" t="s">
        <v>10</v>
      </c>
      <c r="C358" t="s">
        <v>188</v>
      </c>
      <c r="D358" s="2" t="s">
        <v>9</v>
      </c>
      <c r="E358" s="2">
        <v>160</v>
      </c>
      <c r="F358" s="2">
        <v>2</v>
      </c>
      <c r="G358" s="2">
        <v>320</v>
      </c>
      <c r="H358" s="5">
        <v>3.01</v>
      </c>
      <c r="I358" s="5">
        <f t="shared" si="34"/>
        <v>963.19999999999993</v>
      </c>
      <c r="J358" s="12">
        <v>0.4</v>
      </c>
      <c r="K358" s="12">
        <f t="shared" si="35"/>
        <v>128</v>
      </c>
    </row>
    <row r="359" spans="2:11" x14ac:dyDescent="0.25">
      <c r="B359" t="s">
        <v>14</v>
      </c>
      <c r="C359" t="s">
        <v>80</v>
      </c>
      <c r="D359" s="2" t="s">
        <v>9</v>
      </c>
      <c r="E359" s="2">
        <v>160</v>
      </c>
      <c r="F359" s="2">
        <v>2</v>
      </c>
      <c r="G359" s="2">
        <v>320</v>
      </c>
      <c r="H359" s="5">
        <v>2.2599999999999998</v>
      </c>
      <c r="I359" s="5">
        <f t="shared" si="34"/>
        <v>723.19999999999993</v>
      </c>
      <c r="J359" s="12">
        <v>0.3</v>
      </c>
      <c r="K359" s="12">
        <f t="shared" si="35"/>
        <v>96</v>
      </c>
    </row>
    <row r="360" spans="2:11" x14ac:dyDescent="0.25">
      <c r="B360" t="s">
        <v>17</v>
      </c>
      <c r="C360" t="s">
        <v>137</v>
      </c>
      <c r="D360" s="2" t="s">
        <v>2</v>
      </c>
      <c r="E360" s="2">
        <v>160</v>
      </c>
      <c r="F360" s="2">
        <v>2</v>
      </c>
      <c r="G360" s="2">
        <v>320</v>
      </c>
      <c r="H360" s="11">
        <v>7.5345000000000004</v>
      </c>
      <c r="I360" s="5">
        <f t="shared" si="34"/>
        <v>2411.04</v>
      </c>
      <c r="J360" s="12">
        <v>1</v>
      </c>
      <c r="K360" s="12">
        <f t="shared" si="35"/>
        <v>320</v>
      </c>
    </row>
    <row r="361" spans="2:11" x14ac:dyDescent="0.25">
      <c r="B361" t="s">
        <v>20</v>
      </c>
      <c r="C361" t="s">
        <v>128</v>
      </c>
      <c r="D361" s="2" t="s">
        <v>16</v>
      </c>
      <c r="E361" s="2">
        <v>6</v>
      </c>
      <c r="F361" s="2">
        <v>20</v>
      </c>
      <c r="G361" s="2">
        <v>120</v>
      </c>
      <c r="H361" s="5">
        <v>90.41</v>
      </c>
      <c r="I361" s="5">
        <f t="shared" si="34"/>
        <v>10849.199999999999</v>
      </c>
      <c r="J361" s="12">
        <v>12</v>
      </c>
      <c r="K361" s="12">
        <f t="shared" si="35"/>
        <v>1440</v>
      </c>
    </row>
    <row r="362" spans="2:11" x14ac:dyDescent="0.25">
      <c r="B362" t="s">
        <v>22</v>
      </c>
      <c r="C362" t="s">
        <v>18</v>
      </c>
      <c r="D362" s="2" t="s">
        <v>19</v>
      </c>
      <c r="E362" s="2">
        <v>1</v>
      </c>
      <c r="F362" s="2">
        <v>2</v>
      </c>
      <c r="G362" s="2">
        <v>2</v>
      </c>
      <c r="H362" s="5">
        <v>150.69</v>
      </c>
      <c r="I362" s="5">
        <f t="shared" si="34"/>
        <v>301.38</v>
      </c>
      <c r="J362" s="12">
        <v>20</v>
      </c>
      <c r="K362" s="12">
        <f t="shared" si="35"/>
        <v>40</v>
      </c>
    </row>
    <row r="363" spans="2:11" x14ac:dyDescent="0.25">
      <c r="C363" s="1" t="s">
        <v>81</v>
      </c>
      <c r="H363" s="2"/>
      <c r="I363" s="8">
        <f>SUM(I354:I362)</f>
        <v>29588.02</v>
      </c>
      <c r="J363" s="12"/>
      <c r="K363" s="13">
        <f>SUM(K354:K362)</f>
        <v>3904.2</v>
      </c>
    </row>
    <row r="366" spans="2:11" x14ac:dyDescent="0.25">
      <c r="C366" s="1" t="s">
        <v>189</v>
      </c>
      <c r="F366" s="4" t="s">
        <v>167</v>
      </c>
    </row>
    <row r="367" spans="2:11" x14ac:dyDescent="0.25">
      <c r="C367" s="1"/>
      <c r="D367" s="4" t="s">
        <v>117</v>
      </c>
      <c r="E367" s="4" t="s">
        <v>118</v>
      </c>
      <c r="F367" s="10" t="s">
        <v>168</v>
      </c>
      <c r="G367" s="10" t="s">
        <v>120</v>
      </c>
      <c r="H367" s="4" t="s">
        <v>119</v>
      </c>
      <c r="I367" s="4" t="s">
        <v>120</v>
      </c>
      <c r="J367" s="4" t="s">
        <v>170</v>
      </c>
      <c r="K367" s="4" t="s">
        <v>120</v>
      </c>
    </row>
    <row r="368" spans="2:11" x14ac:dyDescent="0.25">
      <c r="B368" t="s">
        <v>0</v>
      </c>
      <c r="C368" t="s">
        <v>115</v>
      </c>
      <c r="D368" s="2" t="s">
        <v>16</v>
      </c>
      <c r="E368" s="2">
        <v>180</v>
      </c>
      <c r="F368" s="2">
        <v>2</v>
      </c>
      <c r="G368" s="2">
        <v>360</v>
      </c>
      <c r="H368" s="3">
        <v>90.41</v>
      </c>
      <c r="I368" s="5">
        <f>G368*H368</f>
        <v>32547.599999999999</v>
      </c>
      <c r="J368" s="12">
        <v>12</v>
      </c>
      <c r="K368" s="12">
        <f>G368*J368</f>
        <v>4320</v>
      </c>
    </row>
    <row r="369" spans="2:11" x14ac:dyDescent="0.25">
      <c r="B369" t="s">
        <v>3</v>
      </c>
      <c r="C369" s="19" t="s">
        <v>8</v>
      </c>
      <c r="D369" s="2" t="s">
        <v>16</v>
      </c>
      <c r="E369" s="2">
        <v>40</v>
      </c>
      <c r="F369" s="2">
        <v>3</v>
      </c>
      <c r="G369" s="2">
        <v>120</v>
      </c>
      <c r="H369" s="3">
        <v>90.41</v>
      </c>
      <c r="I369" s="5">
        <f t="shared" ref="I369:I372" si="36">G369*H369</f>
        <v>10849.199999999999</v>
      </c>
      <c r="J369" s="12">
        <v>12</v>
      </c>
      <c r="K369" s="12">
        <f t="shared" ref="K369:K372" si="37">G369*J369</f>
        <v>1440</v>
      </c>
    </row>
    <row r="370" spans="2:11" x14ac:dyDescent="0.25">
      <c r="B370" t="s">
        <v>5</v>
      </c>
      <c r="C370" s="19" t="s">
        <v>192</v>
      </c>
      <c r="D370" s="2" t="s">
        <v>16</v>
      </c>
      <c r="E370" s="2">
        <v>5</v>
      </c>
      <c r="F370" s="2">
        <v>1</v>
      </c>
      <c r="G370" s="2">
        <v>5</v>
      </c>
      <c r="H370" s="3">
        <v>301.38</v>
      </c>
      <c r="I370" s="5">
        <f t="shared" si="36"/>
        <v>1506.9</v>
      </c>
      <c r="J370" s="12">
        <v>40</v>
      </c>
      <c r="K370" s="12">
        <f t="shared" si="37"/>
        <v>200</v>
      </c>
    </row>
    <row r="371" spans="2:11" x14ac:dyDescent="0.25">
      <c r="B371" t="s">
        <v>7</v>
      </c>
      <c r="C371" t="s">
        <v>18</v>
      </c>
      <c r="D371" s="2" t="s">
        <v>19</v>
      </c>
      <c r="E371" s="2">
        <v>6</v>
      </c>
      <c r="F371" s="2">
        <v>1</v>
      </c>
      <c r="G371" s="2">
        <v>6</v>
      </c>
      <c r="H371" s="3">
        <v>150.69</v>
      </c>
      <c r="I371" s="5">
        <f t="shared" si="36"/>
        <v>904.14</v>
      </c>
      <c r="J371" s="12">
        <v>20</v>
      </c>
      <c r="K371" s="12">
        <f t="shared" si="37"/>
        <v>120</v>
      </c>
    </row>
    <row r="372" spans="2:11" x14ac:dyDescent="0.25">
      <c r="B372" t="s">
        <v>10</v>
      </c>
      <c r="C372" s="19" t="s">
        <v>127</v>
      </c>
      <c r="D372" s="2" t="s">
        <v>16</v>
      </c>
      <c r="E372" s="2">
        <v>10</v>
      </c>
      <c r="F372" s="2">
        <v>1</v>
      </c>
      <c r="G372" s="2">
        <v>10</v>
      </c>
      <c r="H372" s="3">
        <v>90.41</v>
      </c>
      <c r="I372" s="5">
        <f t="shared" si="36"/>
        <v>904.09999999999991</v>
      </c>
      <c r="J372" s="12">
        <v>12</v>
      </c>
      <c r="K372" s="12">
        <f t="shared" si="37"/>
        <v>120</v>
      </c>
    </row>
    <row r="373" spans="2:11" x14ac:dyDescent="0.25">
      <c r="C373" s="1" t="s">
        <v>81</v>
      </c>
      <c r="D373" s="2"/>
      <c r="E373" s="2"/>
      <c r="F373" s="2"/>
      <c r="G373" s="2"/>
      <c r="H373" s="3"/>
      <c r="I373" s="8">
        <f>SUM(I368:I372)</f>
        <v>46711.939999999995</v>
      </c>
      <c r="J373" s="12"/>
      <c r="K373" s="13">
        <f>SUM(K368:K372)</f>
        <v>6200</v>
      </c>
    </row>
    <row r="374" spans="2:11" x14ac:dyDescent="0.25">
      <c r="I374" s="8"/>
    </row>
    <row r="375" spans="2:11" x14ac:dyDescent="0.25">
      <c r="C375" s="1"/>
      <c r="I375" s="3"/>
    </row>
    <row r="376" spans="2:11" x14ac:dyDescent="0.25">
      <c r="C376" s="1"/>
      <c r="I376" s="3"/>
    </row>
    <row r="377" spans="2:11" x14ac:dyDescent="0.25">
      <c r="C377" s="1" t="s">
        <v>190</v>
      </c>
      <c r="F377" s="4" t="s">
        <v>167</v>
      </c>
    </row>
    <row r="378" spans="2:11" x14ac:dyDescent="0.25">
      <c r="C378" s="1"/>
      <c r="D378" s="4" t="s">
        <v>117</v>
      </c>
      <c r="E378" s="4" t="s">
        <v>118</v>
      </c>
      <c r="F378" s="10" t="s">
        <v>168</v>
      </c>
      <c r="G378" s="10" t="s">
        <v>120</v>
      </c>
      <c r="H378" s="4" t="s">
        <v>119</v>
      </c>
      <c r="I378" s="4" t="s">
        <v>120</v>
      </c>
      <c r="J378" s="4" t="s">
        <v>170</v>
      </c>
      <c r="K378" s="4" t="s">
        <v>120</v>
      </c>
    </row>
    <row r="379" spans="2:11" x14ac:dyDescent="0.25">
      <c r="B379" t="s">
        <v>0</v>
      </c>
      <c r="C379" t="s">
        <v>8</v>
      </c>
      <c r="D379" s="2" t="s">
        <v>16</v>
      </c>
      <c r="E379" s="2">
        <v>32</v>
      </c>
      <c r="F379" s="2">
        <v>6</v>
      </c>
      <c r="G379" s="2">
        <v>192</v>
      </c>
      <c r="H379" s="5">
        <v>90.41</v>
      </c>
      <c r="I379" s="5">
        <f>G379*H379</f>
        <v>17358.72</v>
      </c>
      <c r="J379" s="12">
        <v>12</v>
      </c>
      <c r="K379" s="12">
        <f>G379*J379</f>
        <v>2304</v>
      </c>
    </row>
    <row r="380" spans="2:11" x14ac:dyDescent="0.25">
      <c r="C380" s="1" t="s">
        <v>81</v>
      </c>
      <c r="I380" s="8">
        <f>SUM(I379)</f>
        <v>17358.72</v>
      </c>
      <c r="J380" s="12"/>
      <c r="K380" s="13">
        <f>SUM(K379)</f>
        <v>2304</v>
      </c>
    </row>
    <row r="381" spans="2:11" x14ac:dyDescent="0.25">
      <c r="C381" s="1"/>
    </row>
    <row r="382" spans="2:11" x14ac:dyDescent="0.25">
      <c r="C382" s="1" t="s">
        <v>191</v>
      </c>
      <c r="F382" s="4" t="s">
        <v>167</v>
      </c>
    </row>
    <row r="383" spans="2:11" x14ac:dyDescent="0.25">
      <c r="C383" s="1"/>
      <c r="D383" s="4" t="s">
        <v>117</v>
      </c>
      <c r="E383" s="4" t="s">
        <v>118</v>
      </c>
      <c r="F383" s="10" t="s">
        <v>168</v>
      </c>
      <c r="G383" s="10" t="s">
        <v>120</v>
      </c>
      <c r="H383" s="4" t="s">
        <v>119</v>
      </c>
      <c r="I383" s="4" t="s">
        <v>120</v>
      </c>
      <c r="J383" s="4" t="s">
        <v>170</v>
      </c>
      <c r="K383" s="4" t="s">
        <v>120</v>
      </c>
    </row>
    <row r="384" spans="2:11" x14ac:dyDescent="0.25">
      <c r="B384" t="s">
        <v>0</v>
      </c>
      <c r="C384" t="s">
        <v>8</v>
      </c>
      <c r="D384" s="2" t="s">
        <v>16</v>
      </c>
      <c r="E384" s="2">
        <v>24</v>
      </c>
      <c r="F384" s="2">
        <v>6</v>
      </c>
      <c r="G384" s="2">
        <v>144</v>
      </c>
      <c r="H384" s="5">
        <v>90.41</v>
      </c>
      <c r="I384" s="5">
        <f>G384*H384</f>
        <v>13019.039999999999</v>
      </c>
      <c r="J384" s="12">
        <v>12</v>
      </c>
      <c r="K384" s="12">
        <f>G384*J384</f>
        <v>1728</v>
      </c>
    </row>
    <row r="385" spans="2:11" x14ac:dyDescent="0.25">
      <c r="C385" s="1" t="s">
        <v>81</v>
      </c>
      <c r="I385" s="8">
        <f>SUM(I384)</f>
        <v>13019.039999999999</v>
      </c>
      <c r="J385" s="12"/>
      <c r="K385" s="13">
        <f>SUM(K384)</f>
        <v>1728</v>
      </c>
    </row>
    <row r="387" spans="2:11" x14ac:dyDescent="0.25">
      <c r="C387" s="6" t="s">
        <v>193</v>
      </c>
      <c r="F387" s="4" t="s">
        <v>167</v>
      </c>
    </row>
    <row r="388" spans="2:11" x14ac:dyDescent="0.25">
      <c r="C388" s="6"/>
      <c r="D388" s="4" t="s">
        <v>117</v>
      </c>
      <c r="E388" s="4" t="s">
        <v>118</v>
      </c>
      <c r="F388" s="10" t="s">
        <v>168</v>
      </c>
      <c r="G388" s="10" t="s">
        <v>120</v>
      </c>
      <c r="H388" s="4" t="s">
        <v>119</v>
      </c>
      <c r="I388" s="4" t="s">
        <v>120</v>
      </c>
      <c r="J388" s="4" t="s">
        <v>170</v>
      </c>
      <c r="K388" s="4" t="s">
        <v>120</v>
      </c>
    </row>
    <row r="389" spans="2:11" x14ac:dyDescent="0.25">
      <c r="B389" t="s">
        <v>0</v>
      </c>
      <c r="C389" t="s">
        <v>8</v>
      </c>
      <c r="D389" s="2" t="s">
        <v>16</v>
      </c>
      <c r="E389" s="2">
        <v>40</v>
      </c>
      <c r="F389" s="2">
        <v>6</v>
      </c>
      <c r="G389" s="2">
        <v>240</v>
      </c>
      <c r="H389" s="5">
        <v>90.41</v>
      </c>
      <c r="I389" s="5">
        <f>G389*H389</f>
        <v>21698.399999999998</v>
      </c>
      <c r="J389" s="12">
        <v>12</v>
      </c>
      <c r="K389" s="12">
        <f>G389*J389</f>
        <v>2880</v>
      </c>
    </row>
    <row r="390" spans="2:11" x14ac:dyDescent="0.25">
      <c r="C390" s="1" t="s">
        <v>81</v>
      </c>
      <c r="I390" s="8">
        <f>SUM(I389)</f>
        <v>21698.399999999998</v>
      </c>
      <c r="J390" s="12"/>
      <c r="K390" s="13">
        <f>SUM(K389)</f>
        <v>2880</v>
      </c>
    </row>
    <row r="392" spans="2:11" x14ac:dyDescent="0.25">
      <c r="C392" s="1" t="s">
        <v>194</v>
      </c>
      <c r="F392" s="4" t="s">
        <v>167</v>
      </c>
    </row>
    <row r="393" spans="2:11" x14ac:dyDescent="0.25">
      <c r="C393" s="1"/>
      <c r="D393" s="4" t="s">
        <v>117</v>
      </c>
      <c r="E393" s="4" t="s">
        <v>118</v>
      </c>
      <c r="F393" s="10" t="s">
        <v>168</v>
      </c>
      <c r="G393" s="10" t="s">
        <v>120</v>
      </c>
      <c r="H393" s="4" t="s">
        <v>119</v>
      </c>
      <c r="I393" s="4" t="s">
        <v>120</v>
      </c>
      <c r="J393" s="4" t="s">
        <v>170</v>
      </c>
      <c r="K393" s="4" t="s">
        <v>120</v>
      </c>
    </row>
    <row r="394" spans="2:11" x14ac:dyDescent="0.25">
      <c r="B394" t="s">
        <v>0</v>
      </c>
      <c r="C394" t="s">
        <v>8</v>
      </c>
      <c r="D394" s="2" t="s">
        <v>16</v>
      </c>
      <c r="E394" s="2">
        <v>24</v>
      </c>
      <c r="F394" s="2">
        <v>6</v>
      </c>
      <c r="G394" s="2">
        <v>144</v>
      </c>
      <c r="H394" s="5">
        <v>90.41</v>
      </c>
      <c r="I394" s="5">
        <f>G394*H394</f>
        <v>13019.039999999999</v>
      </c>
      <c r="J394" s="12">
        <v>12</v>
      </c>
      <c r="K394" s="12">
        <f>G394*J394</f>
        <v>1728</v>
      </c>
    </row>
    <row r="395" spans="2:11" x14ac:dyDescent="0.25">
      <c r="C395" s="1" t="s">
        <v>81</v>
      </c>
      <c r="I395" s="8">
        <f>SUM(I394)</f>
        <v>13019.039999999999</v>
      </c>
      <c r="J395" s="12"/>
      <c r="K395" s="13">
        <f>SUM(K394)</f>
        <v>1728</v>
      </c>
    </row>
    <row r="396" spans="2:11" x14ac:dyDescent="0.25">
      <c r="C396" s="1"/>
    </row>
    <row r="397" spans="2:11" x14ac:dyDescent="0.25">
      <c r="C397" s="1"/>
    </row>
    <row r="398" spans="2:11" x14ac:dyDescent="0.25">
      <c r="C398" s="1" t="s">
        <v>195</v>
      </c>
      <c r="F398" s="4" t="s">
        <v>167</v>
      </c>
    </row>
    <row r="399" spans="2:11" x14ac:dyDescent="0.25">
      <c r="C399" s="1"/>
      <c r="D399" s="4" t="s">
        <v>117</v>
      </c>
      <c r="E399" s="4" t="s">
        <v>118</v>
      </c>
      <c r="F399" s="10" t="s">
        <v>168</v>
      </c>
      <c r="G399" s="10" t="s">
        <v>120</v>
      </c>
      <c r="H399" s="4" t="s">
        <v>119</v>
      </c>
      <c r="I399" s="4" t="s">
        <v>120</v>
      </c>
      <c r="J399" s="4" t="s">
        <v>170</v>
      </c>
      <c r="K399" s="4" t="s">
        <v>120</v>
      </c>
    </row>
    <row r="400" spans="2:11" x14ac:dyDescent="0.25">
      <c r="B400" t="s">
        <v>0</v>
      </c>
      <c r="C400" t="s">
        <v>8</v>
      </c>
      <c r="D400" s="2" t="s">
        <v>16</v>
      </c>
      <c r="E400" s="2">
        <v>16</v>
      </c>
      <c r="F400" s="2">
        <v>6</v>
      </c>
      <c r="G400" s="2">
        <v>96</v>
      </c>
      <c r="H400" s="5">
        <v>90.41</v>
      </c>
      <c r="I400" s="5">
        <f>G400*H400</f>
        <v>8679.36</v>
      </c>
      <c r="J400" s="12">
        <v>12</v>
      </c>
      <c r="K400" s="12">
        <f>G400*J400</f>
        <v>1152</v>
      </c>
    </row>
    <row r="401" spans="2:11" x14ac:dyDescent="0.25">
      <c r="B401" t="s">
        <v>3</v>
      </c>
      <c r="C401" t="s">
        <v>105</v>
      </c>
      <c r="D401" s="2" t="s">
        <v>16</v>
      </c>
      <c r="E401" s="2">
        <v>1</v>
      </c>
      <c r="F401" s="2">
        <v>4</v>
      </c>
      <c r="G401" s="2">
        <v>4</v>
      </c>
      <c r="H401" s="5">
        <v>350.35</v>
      </c>
      <c r="I401" s="5">
        <f t="shared" ref="I401:I404" si="38">G401*H401</f>
        <v>1401.4</v>
      </c>
      <c r="J401" s="12">
        <v>46.5</v>
      </c>
      <c r="K401" s="12">
        <f t="shared" ref="K401:K404" si="39">G401*J401</f>
        <v>186</v>
      </c>
    </row>
    <row r="402" spans="2:11" x14ac:dyDescent="0.25">
      <c r="B402" t="s">
        <v>5</v>
      </c>
      <c r="C402" t="s">
        <v>139</v>
      </c>
      <c r="D402" s="2" t="s">
        <v>9</v>
      </c>
      <c r="E402" s="2">
        <v>50</v>
      </c>
      <c r="F402" s="2">
        <v>6</v>
      </c>
      <c r="G402" s="2">
        <v>300</v>
      </c>
      <c r="H402" s="5">
        <v>0.53</v>
      </c>
      <c r="I402" s="5">
        <f t="shared" si="38"/>
        <v>159</v>
      </c>
      <c r="J402" s="12">
        <v>7.0000000000000007E-2</v>
      </c>
      <c r="K402" s="12">
        <f t="shared" si="39"/>
        <v>21.000000000000004</v>
      </c>
    </row>
    <row r="403" spans="2:11" x14ac:dyDescent="0.25">
      <c r="B403" t="s">
        <v>7</v>
      </c>
      <c r="C403" t="s">
        <v>138</v>
      </c>
      <c r="D403" s="2" t="s">
        <v>9</v>
      </c>
      <c r="E403" s="2">
        <v>100</v>
      </c>
      <c r="F403" s="2">
        <v>6</v>
      </c>
      <c r="G403" s="2">
        <v>600</v>
      </c>
      <c r="H403" s="5">
        <v>0.68</v>
      </c>
      <c r="I403" s="5">
        <f t="shared" si="38"/>
        <v>408.00000000000006</v>
      </c>
      <c r="J403" s="12">
        <v>0.09</v>
      </c>
      <c r="K403" s="12">
        <f t="shared" si="39"/>
        <v>54</v>
      </c>
    </row>
    <row r="404" spans="2:11" x14ac:dyDescent="0.25">
      <c r="B404" t="s">
        <v>10</v>
      </c>
      <c r="C404" t="s">
        <v>18</v>
      </c>
      <c r="D404" s="2" t="s">
        <v>19</v>
      </c>
      <c r="E404" s="2">
        <v>1</v>
      </c>
      <c r="F404" s="2">
        <v>6</v>
      </c>
      <c r="G404" s="2">
        <v>6</v>
      </c>
      <c r="H404" s="5">
        <v>150.69</v>
      </c>
      <c r="I404" s="5">
        <f t="shared" si="38"/>
        <v>904.14</v>
      </c>
      <c r="J404" s="12">
        <v>20</v>
      </c>
      <c r="K404" s="12">
        <f t="shared" si="39"/>
        <v>120</v>
      </c>
    </row>
    <row r="405" spans="2:11" x14ac:dyDescent="0.25">
      <c r="C405" s="1" t="s">
        <v>81</v>
      </c>
      <c r="I405" s="8">
        <f>SUM(I400:I404)</f>
        <v>11551.9</v>
      </c>
      <c r="J405" s="12"/>
      <c r="K405" s="13">
        <f>SUM(K400:K404)</f>
        <v>1533</v>
      </c>
    </row>
    <row r="407" spans="2:11" x14ac:dyDescent="0.25">
      <c r="C407" s="1" t="s">
        <v>196</v>
      </c>
      <c r="F407" s="4" t="s">
        <v>167</v>
      </c>
    </row>
    <row r="408" spans="2:11" x14ac:dyDescent="0.25">
      <c r="C408" s="1"/>
      <c r="D408" s="4" t="s">
        <v>117</v>
      </c>
      <c r="E408" s="4" t="s">
        <v>118</v>
      </c>
      <c r="F408" s="10" t="s">
        <v>168</v>
      </c>
      <c r="G408" s="10" t="s">
        <v>120</v>
      </c>
      <c r="H408" s="4" t="s">
        <v>119</v>
      </c>
      <c r="I408" s="4" t="s">
        <v>120</v>
      </c>
      <c r="J408" s="4" t="s">
        <v>170</v>
      </c>
      <c r="K408" s="4" t="s">
        <v>120</v>
      </c>
    </row>
    <row r="409" spans="2:11" x14ac:dyDescent="0.25">
      <c r="B409" t="s">
        <v>0</v>
      </c>
      <c r="C409" t="s">
        <v>8</v>
      </c>
      <c r="D409" s="2" t="s">
        <v>16</v>
      </c>
      <c r="E409" s="2">
        <v>40</v>
      </c>
      <c r="F409" s="2">
        <v>6</v>
      </c>
      <c r="G409" s="2">
        <v>240</v>
      </c>
      <c r="H409" s="5">
        <v>90.41</v>
      </c>
      <c r="I409" s="5">
        <f>G409*H409</f>
        <v>21698.399999999998</v>
      </c>
      <c r="J409" s="12">
        <v>12</v>
      </c>
      <c r="K409" s="12">
        <f>G409*J409</f>
        <v>2880</v>
      </c>
    </row>
    <row r="410" spans="2:11" x14ac:dyDescent="0.25">
      <c r="B410" t="s">
        <v>3</v>
      </c>
      <c r="C410" t="s">
        <v>105</v>
      </c>
      <c r="D410" s="2" t="s">
        <v>16</v>
      </c>
      <c r="E410" s="2">
        <v>1</v>
      </c>
      <c r="F410" s="2">
        <v>4</v>
      </c>
      <c r="G410" s="2">
        <v>4</v>
      </c>
      <c r="H410" s="5">
        <v>350.35</v>
      </c>
      <c r="I410" s="5">
        <f>G410*H410</f>
        <v>1401.4</v>
      </c>
      <c r="J410" s="12">
        <v>46.5</v>
      </c>
      <c r="K410" s="12">
        <f>G410*J410</f>
        <v>186</v>
      </c>
    </row>
    <row r="411" spans="2:11" x14ac:dyDescent="0.25">
      <c r="C411" s="1" t="s">
        <v>81</v>
      </c>
      <c r="D411" s="2"/>
      <c r="E411" s="2"/>
      <c r="F411" s="2"/>
      <c r="G411" s="2"/>
      <c r="H411" s="2"/>
      <c r="I411" s="8">
        <f>SUM(I409:I410)</f>
        <v>23099.8</v>
      </c>
      <c r="J411" s="12"/>
      <c r="K411" s="13">
        <f>SUM(K409:K410)</f>
        <v>3066</v>
      </c>
    </row>
    <row r="413" spans="2:11" x14ac:dyDescent="0.25">
      <c r="C413" s="1" t="s">
        <v>197</v>
      </c>
      <c r="F413" s="4" t="s">
        <v>167</v>
      </c>
    </row>
    <row r="414" spans="2:11" x14ac:dyDescent="0.25">
      <c r="C414" s="1"/>
      <c r="D414" s="4" t="s">
        <v>117</v>
      </c>
      <c r="E414" s="4" t="s">
        <v>118</v>
      </c>
      <c r="F414" s="10" t="s">
        <v>168</v>
      </c>
      <c r="G414" s="10" t="s">
        <v>120</v>
      </c>
      <c r="H414" s="4" t="s">
        <v>119</v>
      </c>
      <c r="I414" s="4" t="s">
        <v>120</v>
      </c>
      <c r="J414" s="4" t="s">
        <v>170</v>
      </c>
      <c r="K414" s="4" t="s">
        <v>120</v>
      </c>
    </row>
    <row r="415" spans="2:11" x14ac:dyDescent="0.25">
      <c r="B415" t="s">
        <v>0</v>
      </c>
      <c r="C415" t="s">
        <v>8</v>
      </c>
      <c r="D415" s="2" t="s">
        <v>16</v>
      </c>
      <c r="E415" s="2">
        <v>20</v>
      </c>
      <c r="F415" s="2">
        <v>6</v>
      </c>
      <c r="G415" s="2">
        <v>120</v>
      </c>
      <c r="H415" s="5">
        <v>90.41</v>
      </c>
      <c r="I415" s="5">
        <f>G415*H415</f>
        <v>10849.199999999999</v>
      </c>
      <c r="J415" s="12">
        <v>12</v>
      </c>
      <c r="K415" s="12">
        <f>G415*J415</f>
        <v>1440</v>
      </c>
    </row>
    <row r="416" spans="2:11" x14ac:dyDescent="0.25">
      <c r="C416" s="1" t="s">
        <v>81</v>
      </c>
      <c r="D416" s="2"/>
      <c r="E416" s="2"/>
      <c r="F416" s="2"/>
      <c r="G416" s="2"/>
      <c r="H416" s="2"/>
      <c r="I416" s="8">
        <f>SUM(I414:I415)</f>
        <v>10849.199999999999</v>
      </c>
      <c r="J416" s="12"/>
      <c r="K416" s="13">
        <f>SUM(K414:K415)</f>
        <v>1440</v>
      </c>
    </row>
    <row r="417" spans="2:11" x14ac:dyDescent="0.25">
      <c r="C417" s="1"/>
    </row>
    <row r="418" spans="2:11" x14ac:dyDescent="0.25">
      <c r="C418" s="1" t="s">
        <v>198</v>
      </c>
      <c r="F418" s="4" t="s">
        <v>167</v>
      </c>
    </row>
    <row r="419" spans="2:11" x14ac:dyDescent="0.25">
      <c r="C419" s="1"/>
      <c r="D419" s="4" t="s">
        <v>117</v>
      </c>
      <c r="E419" s="4" t="s">
        <v>118</v>
      </c>
      <c r="F419" s="10" t="s">
        <v>168</v>
      </c>
      <c r="G419" s="10" t="s">
        <v>120</v>
      </c>
      <c r="H419" s="4" t="s">
        <v>119</v>
      </c>
      <c r="I419" s="4" t="s">
        <v>120</v>
      </c>
      <c r="J419" s="4" t="s">
        <v>170</v>
      </c>
      <c r="K419" s="4" t="s">
        <v>120</v>
      </c>
    </row>
    <row r="420" spans="2:11" x14ac:dyDescent="0.25">
      <c r="B420" t="s">
        <v>0</v>
      </c>
      <c r="C420" t="s">
        <v>8</v>
      </c>
      <c r="D420" s="2" t="s">
        <v>16</v>
      </c>
      <c r="E420" s="2">
        <v>50</v>
      </c>
      <c r="F420" s="2">
        <v>6</v>
      </c>
      <c r="G420" s="2">
        <v>300</v>
      </c>
      <c r="H420" s="5">
        <v>90.41</v>
      </c>
      <c r="I420" s="5">
        <f>G420*H420</f>
        <v>27123</v>
      </c>
      <c r="J420" s="12">
        <v>12</v>
      </c>
      <c r="K420" s="12">
        <f>G420*J420</f>
        <v>3600</v>
      </c>
    </row>
    <row r="421" spans="2:11" x14ac:dyDescent="0.25">
      <c r="B421" t="s">
        <v>3</v>
      </c>
      <c r="C421" t="s">
        <v>105</v>
      </c>
      <c r="D421" s="2" t="s">
        <v>16</v>
      </c>
      <c r="E421" s="2">
        <v>4</v>
      </c>
      <c r="F421" s="2">
        <v>4</v>
      </c>
      <c r="G421" s="2">
        <v>16</v>
      </c>
      <c r="H421" s="5">
        <v>350.35</v>
      </c>
      <c r="I421" s="5">
        <f>G421*H421</f>
        <v>5605.6</v>
      </c>
      <c r="J421" s="12">
        <v>46.5</v>
      </c>
      <c r="K421" s="12">
        <f>G421*J421</f>
        <v>744</v>
      </c>
    </row>
    <row r="422" spans="2:11" x14ac:dyDescent="0.25">
      <c r="C422" s="1" t="s">
        <v>81</v>
      </c>
      <c r="D422" s="2"/>
      <c r="E422" s="2"/>
      <c r="F422" s="2"/>
      <c r="G422" s="2"/>
      <c r="H422" s="2"/>
      <c r="I422" s="8">
        <f>SUM(I420:I421)</f>
        <v>32728.6</v>
      </c>
      <c r="J422" s="12"/>
      <c r="K422" s="13">
        <f>SUM(K420:K421)</f>
        <v>4344</v>
      </c>
    </row>
    <row r="423" spans="2:11" x14ac:dyDescent="0.25">
      <c r="C423" s="1"/>
      <c r="I423" s="3"/>
    </row>
    <row r="424" spans="2:11" x14ac:dyDescent="0.25">
      <c r="C424" s="1" t="s">
        <v>199</v>
      </c>
      <c r="F424" s="4" t="s">
        <v>167</v>
      </c>
    </row>
    <row r="425" spans="2:11" x14ac:dyDescent="0.25">
      <c r="C425" s="1"/>
      <c r="D425" s="4" t="s">
        <v>117</v>
      </c>
      <c r="E425" s="4" t="s">
        <v>118</v>
      </c>
      <c r="F425" s="10" t="s">
        <v>168</v>
      </c>
      <c r="G425" s="10" t="s">
        <v>120</v>
      </c>
      <c r="H425" s="4" t="s">
        <v>119</v>
      </c>
      <c r="I425" s="4" t="s">
        <v>120</v>
      </c>
      <c r="J425" s="4" t="s">
        <v>170</v>
      </c>
      <c r="K425" s="4" t="s">
        <v>120</v>
      </c>
    </row>
    <row r="426" spans="2:11" x14ac:dyDescent="0.25">
      <c r="B426" t="s">
        <v>0</v>
      </c>
      <c r="C426" t="s">
        <v>8</v>
      </c>
      <c r="D426" s="2" t="s">
        <v>16</v>
      </c>
      <c r="E426" s="2">
        <v>16</v>
      </c>
      <c r="F426" s="2">
        <v>4</v>
      </c>
      <c r="G426" s="2">
        <v>64</v>
      </c>
      <c r="H426" s="5">
        <v>90.41</v>
      </c>
      <c r="I426" s="5">
        <f>G426*H426</f>
        <v>5786.24</v>
      </c>
      <c r="J426" s="12">
        <v>12</v>
      </c>
      <c r="K426" s="12">
        <f>G426*J426</f>
        <v>768</v>
      </c>
    </row>
    <row r="427" spans="2:11" x14ac:dyDescent="0.25">
      <c r="B427" t="s">
        <v>3</v>
      </c>
      <c r="C427" t="s">
        <v>105</v>
      </c>
      <c r="D427" s="2" t="s">
        <v>16</v>
      </c>
      <c r="E427" s="2">
        <v>4</v>
      </c>
      <c r="F427" s="2">
        <v>1</v>
      </c>
      <c r="G427" s="2">
        <v>4</v>
      </c>
      <c r="H427" s="5">
        <v>350.35</v>
      </c>
      <c r="I427" s="5">
        <f>G427*H427</f>
        <v>1401.4</v>
      </c>
      <c r="J427" s="12">
        <v>46.5</v>
      </c>
      <c r="K427" s="12">
        <f>G427*J427</f>
        <v>186</v>
      </c>
    </row>
    <row r="428" spans="2:11" x14ac:dyDescent="0.25">
      <c r="C428" s="1" t="s">
        <v>81</v>
      </c>
      <c r="D428" s="2"/>
      <c r="E428" s="2"/>
      <c r="F428" s="2"/>
      <c r="G428" s="2"/>
      <c r="H428" s="2"/>
      <c r="I428" s="8">
        <f>SUM(I426:I427)</f>
        <v>7187.6399999999994</v>
      </c>
      <c r="J428" s="12"/>
      <c r="K428" s="13">
        <f>SUM(K426:K427)</f>
        <v>954</v>
      </c>
    </row>
    <row r="430" spans="2:11" x14ac:dyDescent="0.25">
      <c r="C430" s="1" t="s">
        <v>200</v>
      </c>
      <c r="F430" s="4" t="s">
        <v>167</v>
      </c>
    </row>
    <row r="431" spans="2:11" x14ac:dyDescent="0.25">
      <c r="C431" s="1"/>
      <c r="D431" s="4" t="s">
        <v>117</v>
      </c>
      <c r="E431" s="4" t="s">
        <v>118</v>
      </c>
      <c r="F431" s="10" t="s">
        <v>168</v>
      </c>
      <c r="G431" s="10" t="s">
        <v>120</v>
      </c>
      <c r="H431" s="4" t="s">
        <v>119</v>
      </c>
      <c r="I431" s="4" t="s">
        <v>120</v>
      </c>
      <c r="J431" s="4" t="s">
        <v>170</v>
      </c>
      <c r="K431" s="4" t="s">
        <v>120</v>
      </c>
    </row>
    <row r="432" spans="2:11" x14ac:dyDescent="0.25">
      <c r="B432" t="s">
        <v>0</v>
      </c>
      <c r="C432" t="s">
        <v>8</v>
      </c>
      <c r="D432" s="2" t="s">
        <v>16</v>
      </c>
      <c r="E432" s="2">
        <v>24</v>
      </c>
      <c r="F432" s="2">
        <v>6</v>
      </c>
      <c r="G432" s="2">
        <v>144</v>
      </c>
      <c r="H432" s="5">
        <v>90.41</v>
      </c>
      <c r="I432" s="5">
        <f>G432*H432</f>
        <v>13019.039999999999</v>
      </c>
      <c r="J432" s="12">
        <v>12</v>
      </c>
      <c r="K432" s="12">
        <f>G432*J432</f>
        <v>1728</v>
      </c>
    </row>
    <row r="433" spans="2:11" x14ac:dyDescent="0.25">
      <c r="B433" t="s">
        <v>3</v>
      </c>
      <c r="C433" t="s">
        <v>105</v>
      </c>
      <c r="D433" s="2" t="s">
        <v>16</v>
      </c>
      <c r="E433" s="2">
        <v>2</v>
      </c>
      <c r="F433" s="2">
        <v>4</v>
      </c>
      <c r="G433" s="2">
        <v>8</v>
      </c>
      <c r="H433" s="5">
        <v>350.35</v>
      </c>
      <c r="I433" s="5">
        <f>G433*H433</f>
        <v>2802.8</v>
      </c>
      <c r="J433" s="12">
        <v>46.5</v>
      </c>
      <c r="K433" s="12">
        <f>G433*J433</f>
        <v>372</v>
      </c>
    </row>
    <row r="434" spans="2:11" x14ac:dyDescent="0.25">
      <c r="C434" s="1" t="s">
        <v>81</v>
      </c>
      <c r="D434" s="2"/>
      <c r="E434" s="2"/>
      <c r="F434" s="2"/>
      <c r="G434" s="2"/>
      <c r="H434" s="2"/>
      <c r="I434" s="8">
        <f>SUM(I432:I433)</f>
        <v>15821.84</v>
      </c>
      <c r="J434" s="12"/>
      <c r="K434" s="13">
        <f>SUM(K432:K433)</f>
        <v>2100</v>
      </c>
    </row>
    <row r="436" spans="2:11" x14ac:dyDescent="0.25">
      <c r="C436" s="1" t="s">
        <v>201</v>
      </c>
      <c r="F436" s="4" t="s">
        <v>167</v>
      </c>
    </row>
    <row r="437" spans="2:11" x14ac:dyDescent="0.25">
      <c r="C437" s="1"/>
      <c r="D437" s="4" t="s">
        <v>117</v>
      </c>
      <c r="E437" s="4" t="s">
        <v>118</v>
      </c>
      <c r="F437" s="10" t="s">
        <v>168</v>
      </c>
      <c r="G437" s="10" t="s">
        <v>120</v>
      </c>
      <c r="H437" s="4" t="s">
        <v>119</v>
      </c>
      <c r="I437" s="4" t="s">
        <v>120</v>
      </c>
      <c r="J437" s="4" t="s">
        <v>170</v>
      </c>
      <c r="K437" s="4" t="s">
        <v>120</v>
      </c>
    </row>
    <row r="438" spans="2:11" x14ac:dyDescent="0.25">
      <c r="C438" t="s">
        <v>140</v>
      </c>
      <c r="D438" s="2" t="s">
        <v>9</v>
      </c>
      <c r="E438">
        <v>130</v>
      </c>
      <c r="F438">
        <v>20</v>
      </c>
      <c r="G438">
        <v>2600</v>
      </c>
      <c r="H438" s="3">
        <v>0.53</v>
      </c>
      <c r="I438" s="3">
        <f>G438*H438</f>
        <v>1378</v>
      </c>
      <c r="J438" s="12">
        <v>7.0000000000000007E-2</v>
      </c>
      <c r="K438" s="12">
        <f>G438*J438</f>
        <v>182.00000000000003</v>
      </c>
    </row>
    <row r="439" spans="2:11" x14ac:dyDescent="0.25">
      <c r="C439" s="19" t="s">
        <v>141</v>
      </c>
      <c r="D439" s="2" t="s">
        <v>9</v>
      </c>
      <c r="E439">
        <v>130</v>
      </c>
      <c r="F439">
        <v>2</v>
      </c>
      <c r="G439">
        <v>260</v>
      </c>
      <c r="H439" s="3">
        <v>3.01</v>
      </c>
      <c r="I439" s="3">
        <f t="shared" ref="I439:I443" si="40">G439*H439</f>
        <v>782.59999999999991</v>
      </c>
      <c r="J439" s="12">
        <v>0.4</v>
      </c>
      <c r="K439" s="12">
        <f t="shared" ref="K439:K443" si="41">G439*J439</f>
        <v>104</v>
      </c>
    </row>
    <row r="440" spans="2:11" x14ac:dyDescent="0.25">
      <c r="C440" s="19" t="s">
        <v>137</v>
      </c>
      <c r="D440" s="2" t="s">
        <v>9</v>
      </c>
      <c r="E440">
        <v>20</v>
      </c>
      <c r="F440">
        <v>2</v>
      </c>
      <c r="G440">
        <v>40</v>
      </c>
      <c r="H440" s="20">
        <v>7.5345000000000004</v>
      </c>
      <c r="I440" s="3">
        <f t="shared" si="40"/>
        <v>301.38</v>
      </c>
      <c r="J440" s="12">
        <v>1</v>
      </c>
      <c r="K440" s="12">
        <f t="shared" si="41"/>
        <v>40</v>
      </c>
    </row>
    <row r="441" spans="2:11" x14ac:dyDescent="0.25">
      <c r="C441" s="19" t="s">
        <v>33</v>
      </c>
      <c r="D441" s="2" t="s">
        <v>9</v>
      </c>
      <c r="E441">
        <v>5</v>
      </c>
      <c r="F441">
        <v>4</v>
      </c>
      <c r="G441">
        <v>20</v>
      </c>
      <c r="H441" s="20">
        <v>7.5345000000000004</v>
      </c>
      <c r="I441" s="3">
        <f t="shared" si="40"/>
        <v>150.69</v>
      </c>
      <c r="J441" s="12">
        <v>1</v>
      </c>
      <c r="K441" s="12">
        <f t="shared" si="41"/>
        <v>20</v>
      </c>
    </row>
    <row r="442" spans="2:11" x14ac:dyDescent="0.25">
      <c r="C442" s="19" t="s">
        <v>142</v>
      </c>
      <c r="D442" s="2" t="s">
        <v>9</v>
      </c>
      <c r="E442">
        <v>130</v>
      </c>
      <c r="F442">
        <v>2</v>
      </c>
      <c r="G442">
        <v>260</v>
      </c>
      <c r="H442" s="3">
        <v>5.27</v>
      </c>
      <c r="I442" s="3">
        <f t="shared" si="40"/>
        <v>1370.1999999999998</v>
      </c>
      <c r="J442" s="12">
        <v>0.7</v>
      </c>
      <c r="K442" s="12">
        <f t="shared" si="41"/>
        <v>182</v>
      </c>
    </row>
    <row r="443" spans="2:11" x14ac:dyDescent="0.25">
      <c r="C443" s="19" t="s">
        <v>18</v>
      </c>
      <c r="D443" s="2" t="s">
        <v>19</v>
      </c>
      <c r="E443">
        <v>1</v>
      </c>
      <c r="F443">
        <v>10</v>
      </c>
      <c r="G443">
        <v>10</v>
      </c>
      <c r="H443" s="3">
        <v>150.69</v>
      </c>
      <c r="I443" s="3">
        <f t="shared" si="40"/>
        <v>1506.9</v>
      </c>
      <c r="J443" s="12">
        <v>20</v>
      </c>
      <c r="K443" s="12">
        <f t="shared" si="41"/>
        <v>200</v>
      </c>
    </row>
    <row r="444" spans="2:11" x14ac:dyDescent="0.25">
      <c r="C444" s="1" t="s">
        <v>81</v>
      </c>
      <c r="D444" s="2"/>
      <c r="H444" s="3"/>
      <c r="I444" s="21">
        <f>SUM(I438:I443)</f>
        <v>5489.77</v>
      </c>
      <c r="J444" s="12"/>
      <c r="K444" s="13">
        <f>SUM(K438:K443)</f>
        <v>728</v>
      </c>
    </row>
    <row r="445" spans="2:11" x14ac:dyDescent="0.25">
      <c r="C445" s="1"/>
      <c r="D445" s="2"/>
      <c r="H445" s="3"/>
      <c r="I445" s="3"/>
    </row>
    <row r="446" spans="2:11" x14ac:dyDescent="0.25">
      <c r="D446" s="4"/>
      <c r="E446" s="4"/>
      <c r="F446" s="4"/>
      <c r="G446" s="4"/>
      <c r="H446" s="4"/>
      <c r="I446" s="4"/>
    </row>
    <row r="447" spans="2:11" x14ac:dyDescent="0.25">
      <c r="C447" s="1" t="s">
        <v>202</v>
      </c>
      <c r="F447" s="4" t="s">
        <v>167</v>
      </c>
    </row>
    <row r="448" spans="2:11" x14ac:dyDescent="0.25">
      <c r="C448" s="1"/>
      <c r="D448" s="4" t="s">
        <v>117</v>
      </c>
      <c r="E448" s="4" t="s">
        <v>118</v>
      </c>
      <c r="F448" s="10" t="s">
        <v>168</v>
      </c>
      <c r="G448" s="10" t="s">
        <v>120</v>
      </c>
      <c r="H448" s="4" t="s">
        <v>119</v>
      </c>
      <c r="I448" s="4" t="s">
        <v>120</v>
      </c>
      <c r="J448" s="4" t="s">
        <v>170</v>
      </c>
      <c r="K448" s="4" t="s">
        <v>120</v>
      </c>
    </row>
    <row r="449" spans="2:11" x14ac:dyDescent="0.25">
      <c r="B449" t="s">
        <v>0</v>
      </c>
      <c r="C449" t="s">
        <v>203</v>
      </c>
      <c r="D449" t="s">
        <v>16</v>
      </c>
      <c r="E449">
        <v>64</v>
      </c>
      <c r="F449">
        <v>12</v>
      </c>
      <c r="G449">
        <v>768</v>
      </c>
      <c r="H449" s="3">
        <v>90.41</v>
      </c>
      <c r="I449" s="3">
        <f>G449*H449</f>
        <v>69434.880000000005</v>
      </c>
      <c r="J449" s="12">
        <v>12</v>
      </c>
      <c r="K449" s="12">
        <f>G449*J449</f>
        <v>9216</v>
      </c>
    </row>
    <row r="450" spans="2:11" x14ac:dyDescent="0.25">
      <c r="C450" s="1" t="s">
        <v>81</v>
      </c>
      <c r="I450" s="21">
        <f>SUM(I449)</f>
        <v>69434.880000000005</v>
      </c>
      <c r="J450" s="12"/>
      <c r="K450" s="13">
        <f>SUM(K449)</f>
        <v>9216</v>
      </c>
    </row>
    <row r="452" spans="2:11" x14ac:dyDescent="0.25">
      <c r="C452" s="1" t="s">
        <v>214</v>
      </c>
      <c r="F452" s="4" t="s">
        <v>167</v>
      </c>
    </row>
    <row r="453" spans="2:11" x14ac:dyDescent="0.25">
      <c r="D453" s="4" t="s">
        <v>117</v>
      </c>
      <c r="E453" s="4" t="s">
        <v>118</v>
      </c>
      <c r="F453" s="10" t="s">
        <v>168</v>
      </c>
      <c r="G453" s="4" t="s">
        <v>120</v>
      </c>
      <c r="H453" s="4" t="s">
        <v>119</v>
      </c>
      <c r="I453" s="4" t="s">
        <v>120</v>
      </c>
      <c r="J453" s="4" t="s">
        <v>170</v>
      </c>
      <c r="K453" s="4" t="s">
        <v>120</v>
      </c>
    </row>
    <row r="454" spans="2:11" x14ac:dyDescent="0.25">
      <c r="B454" t="s">
        <v>0</v>
      </c>
      <c r="C454" t="s">
        <v>140</v>
      </c>
      <c r="D454" t="s">
        <v>9</v>
      </c>
      <c r="E454" s="2">
        <v>130</v>
      </c>
      <c r="F454" s="2">
        <v>20</v>
      </c>
      <c r="G454" s="2">
        <v>2600</v>
      </c>
      <c r="H454" s="22">
        <v>0.53</v>
      </c>
      <c r="I454" s="23">
        <f>G454*H454</f>
        <v>1378</v>
      </c>
      <c r="J454" s="14">
        <v>7.0000000000000007E-2</v>
      </c>
      <c r="K454" s="12">
        <f>G454*J454</f>
        <v>182.00000000000003</v>
      </c>
    </row>
    <row r="455" spans="2:11" x14ac:dyDescent="0.25">
      <c r="B455" t="s">
        <v>3</v>
      </c>
      <c r="C455" t="s">
        <v>8</v>
      </c>
      <c r="D455" t="s">
        <v>9</v>
      </c>
      <c r="E455" s="2">
        <v>200</v>
      </c>
      <c r="F455" s="2">
        <v>25</v>
      </c>
      <c r="G455" s="2">
        <v>5000</v>
      </c>
      <c r="H455" s="22">
        <v>0.83</v>
      </c>
      <c r="I455" s="23">
        <f t="shared" ref="I455:I460" si="42">G455*H455</f>
        <v>4150</v>
      </c>
      <c r="J455" s="14">
        <v>0.11</v>
      </c>
      <c r="K455" s="12">
        <f t="shared" ref="K455:K461" si="43">G455*J455</f>
        <v>550</v>
      </c>
    </row>
    <row r="456" spans="2:11" x14ac:dyDescent="0.25">
      <c r="B456" t="s">
        <v>5</v>
      </c>
      <c r="C456" t="s">
        <v>141</v>
      </c>
      <c r="D456" t="s">
        <v>9</v>
      </c>
      <c r="E456" s="2">
        <v>1785</v>
      </c>
      <c r="F456" s="2">
        <v>4</v>
      </c>
      <c r="G456" s="2">
        <v>7140</v>
      </c>
      <c r="H456" s="22">
        <v>3.01</v>
      </c>
      <c r="I456" s="23">
        <f t="shared" si="42"/>
        <v>21491.399999999998</v>
      </c>
      <c r="J456" s="14">
        <v>0.4</v>
      </c>
      <c r="K456" s="12">
        <f t="shared" si="43"/>
        <v>2856</v>
      </c>
    </row>
    <row r="457" spans="2:11" x14ac:dyDescent="0.25">
      <c r="B457" t="s">
        <v>7</v>
      </c>
      <c r="C457" t="s">
        <v>137</v>
      </c>
      <c r="D457" t="s">
        <v>2</v>
      </c>
      <c r="E457" s="2">
        <v>400</v>
      </c>
      <c r="F457" s="2">
        <v>2</v>
      </c>
      <c r="G457" s="2">
        <v>800</v>
      </c>
      <c r="H457" s="24">
        <v>7.5345000000000004</v>
      </c>
      <c r="I457" s="23">
        <f t="shared" si="42"/>
        <v>6027.6</v>
      </c>
      <c r="J457" s="14">
        <v>1</v>
      </c>
      <c r="K457" s="12">
        <f t="shared" si="43"/>
        <v>800</v>
      </c>
    </row>
    <row r="458" spans="2:11" x14ac:dyDescent="0.25">
      <c r="B458" t="s">
        <v>10</v>
      </c>
      <c r="C458" t="s">
        <v>204</v>
      </c>
      <c r="D458" t="s">
        <v>9</v>
      </c>
      <c r="E458" s="2">
        <v>400</v>
      </c>
      <c r="F458" s="2">
        <v>4</v>
      </c>
      <c r="G458" s="2">
        <v>1600</v>
      </c>
      <c r="H458" s="24">
        <v>7.5345000000000004</v>
      </c>
      <c r="I458" s="23">
        <f t="shared" si="42"/>
        <v>12055.2</v>
      </c>
      <c r="J458" s="14">
        <v>1</v>
      </c>
      <c r="K458" s="12">
        <f t="shared" si="43"/>
        <v>1600</v>
      </c>
    </row>
    <row r="459" spans="2:11" x14ac:dyDescent="0.25">
      <c r="B459" t="s">
        <v>14</v>
      </c>
      <c r="C459" t="s">
        <v>205</v>
      </c>
      <c r="D459" t="s">
        <v>16</v>
      </c>
      <c r="E459" s="2">
        <v>2</v>
      </c>
      <c r="F459" s="2">
        <v>2</v>
      </c>
      <c r="G459" s="2">
        <v>4</v>
      </c>
      <c r="H459" s="22">
        <v>90.41</v>
      </c>
      <c r="I459" s="23">
        <f t="shared" si="42"/>
        <v>361.64</v>
      </c>
      <c r="J459" s="14">
        <v>12</v>
      </c>
      <c r="K459" s="12">
        <f t="shared" si="43"/>
        <v>48</v>
      </c>
    </row>
    <row r="460" spans="2:11" x14ac:dyDescent="0.25">
      <c r="B460" t="s">
        <v>17</v>
      </c>
      <c r="C460" t="s">
        <v>206</v>
      </c>
      <c r="D460" t="s">
        <v>9</v>
      </c>
      <c r="E460" s="2">
        <v>1785</v>
      </c>
      <c r="F460" s="2">
        <v>1</v>
      </c>
      <c r="G460" s="2">
        <v>1785</v>
      </c>
      <c r="H460" s="22">
        <v>5.27</v>
      </c>
      <c r="I460" s="23">
        <f t="shared" si="42"/>
        <v>9406.9499999999989</v>
      </c>
      <c r="J460" s="14">
        <v>0.7</v>
      </c>
      <c r="K460" s="12">
        <f t="shared" si="43"/>
        <v>1249.5</v>
      </c>
    </row>
    <row r="461" spans="2:11" x14ac:dyDescent="0.25">
      <c r="B461" t="s">
        <v>20</v>
      </c>
      <c r="C461" t="s">
        <v>207</v>
      </c>
      <c r="D461" t="s">
        <v>19</v>
      </c>
      <c r="E461" s="2">
        <v>1</v>
      </c>
      <c r="F461" s="2">
        <v>25</v>
      </c>
      <c r="G461" s="2">
        <v>25</v>
      </c>
      <c r="H461" s="22">
        <v>150.69</v>
      </c>
      <c r="I461" s="23">
        <f>G461*H461</f>
        <v>3767.25</v>
      </c>
      <c r="J461" s="14">
        <v>20</v>
      </c>
      <c r="K461" s="12">
        <f t="shared" si="43"/>
        <v>500</v>
      </c>
    </row>
    <row r="462" spans="2:11" x14ac:dyDescent="0.25">
      <c r="C462" s="1" t="s">
        <v>81</v>
      </c>
      <c r="H462" s="23"/>
      <c r="I462" s="25">
        <f>SUM(I454:I461)</f>
        <v>58638.039999999994</v>
      </c>
      <c r="J462" s="12"/>
      <c r="K462" s="13">
        <f>SUM(K454:K461)</f>
        <v>7785.5</v>
      </c>
    </row>
    <row r="463" spans="2:11" x14ac:dyDescent="0.25">
      <c r="C463" s="1" t="s">
        <v>215</v>
      </c>
      <c r="F463" s="4" t="s">
        <v>167</v>
      </c>
    </row>
    <row r="464" spans="2:11" x14ac:dyDescent="0.25">
      <c r="D464" s="4" t="s">
        <v>117</v>
      </c>
      <c r="E464" s="4" t="s">
        <v>118</v>
      </c>
      <c r="F464" s="10" t="s">
        <v>168</v>
      </c>
      <c r="G464" s="4" t="s">
        <v>120</v>
      </c>
      <c r="H464" s="4" t="s">
        <v>119</v>
      </c>
      <c r="I464" s="4" t="s">
        <v>120</v>
      </c>
      <c r="J464" s="4" t="s">
        <v>170</v>
      </c>
      <c r="K464" s="4" t="s">
        <v>120</v>
      </c>
    </row>
    <row r="465" spans="2:11" x14ac:dyDescent="0.25">
      <c r="B465" t="s">
        <v>0</v>
      </c>
      <c r="C465" t="s">
        <v>140</v>
      </c>
      <c r="D465" t="s">
        <v>9</v>
      </c>
      <c r="E465" s="2">
        <v>470</v>
      </c>
      <c r="F465" s="2">
        <v>30</v>
      </c>
      <c r="G465" s="2">
        <v>14100</v>
      </c>
      <c r="H465" s="22">
        <v>0.53</v>
      </c>
      <c r="I465" s="23">
        <f>G465*H465</f>
        <v>7473</v>
      </c>
      <c r="J465" s="14">
        <v>7.0000000000000007E-2</v>
      </c>
      <c r="K465" s="12">
        <f>G465*J465</f>
        <v>987.00000000000011</v>
      </c>
    </row>
    <row r="466" spans="2:11" x14ac:dyDescent="0.25">
      <c r="B466" t="s">
        <v>3</v>
      </c>
      <c r="C466" t="s">
        <v>8</v>
      </c>
      <c r="D466" t="s">
        <v>9</v>
      </c>
      <c r="E466" s="2">
        <v>100</v>
      </c>
      <c r="F466" s="2">
        <v>20</v>
      </c>
      <c r="G466" s="2">
        <v>2000</v>
      </c>
      <c r="H466" s="22">
        <v>0.83</v>
      </c>
      <c r="I466" s="23">
        <f t="shared" ref="I466:I477" si="44">G466*H466</f>
        <v>1660</v>
      </c>
      <c r="J466" s="14">
        <v>0.11</v>
      </c>
      <c r="K466" s="12">
        <f t="shared" ref="K466:K477" si="45">G466*J466</f>
        <v>220</v>
      </c>
    </row>
    <row r="467" spans="2:11" x14ac:dyDescent="0.25">
      <c r="B467" t="s">
        <v>5</v>
      </c>
      <c r="C467" t="s">
        <v>77</v>
      </c>
      <c r="D467" t="s">
        <v>2</v>
      </c>
      <c r="E467" s="2">
        <v>240</v>
      </c>
      <c r="F467" s="2">
        <v>2</v>
      </c>
      <c r="G467" s="2">
        <v>480</v>
      </c>
      <c r="H467" s="22">
        <v>14.32</v>
      </c>
      <c r="I467" s="23">
        <f t="shared" si="44"/>
        <v>6873.6</v>
      </c>
      <c r="J467" s="14">
        <v>1.9</v>
      </c>
      <c r="K467" s="12">
        <f t="shared" si="45"/>
        <v>912</v>
      </c>
    </row>
    <row r="468" spans="2:11" x14ac:dyDescent="0.25">
      <c r="B468" t="s">
        <v>7</v>
      </c>
      <c r="C468" t="s">
        <v>208</v>
      </c>
      <c r="D468" t="s">
        <v>9</v>
      </c>
      <c r="E468" s="2">
        <v>37</v>
      </c>
      <c r="F468" s="2">
        <v>8</v>
      </c>
      <c r="G468" s="2">
        <v>296</v>
      </c>
      <c r="H468" s="24">
        <v>7.5345000000000004</v>
      </c>
      <c r="I468" s="23">
        <f t="shared" si="44"/>
        <v>2230.212</v>
      </c>
      <c r="J468" s="14">
        <v>1</v>
      </c>
      <c r="K468" s="12">
        <f t="shared" si="45"/>
        <v>296</v>
      </c>
    </row>
    <row r="469" spans="2:11" x14ac:dyDescent="0.25">
      <c r="B469" t="s">
        <v>10</v>
      </c>
      <c r="C469" t="s">
        <v>209</v>
      </c>
      <c r="D469" t="s">
        <v>9</v>
      </c>
      <c r="E469" s="2">
        <v>200</v>
      </c>
      <c r="F469" s="2">
        <v>8</v>
      </c>
      <c r="G469" s="2">
        <v>1600</v>
      </c>
      <c r="H469" s="24">
        <v>7.5345000000000004</v>
      </c>
      <c r="I469" s="23">
        <f t="shared" si="44"/>
        <v>12055.2</v>
      </c>
      <c r="J469" s="14">
        <v>1</v>
      </c>
      <c r="K469" s="12">
        <f t="shared" si="45"/>
        <v>1600</v>
      </c>
    </row>
    <row r="470" spans="2:11" x14ac:dyDescent="0.25">
      <c r="B470" t="s">
        <v>14</v>
      </c>
      <c r="C470" t="s">
        <v>205</v>
      </c>
      <c r="D470" t="s">
        <v>2</v>
      </c>
      <c r="E470" s="2">
        <v>240</v>
      </c>
      <c r="F470" s="2">
        <v>2</v>
      </c>
      <c r="G470" s="2">
        <v>480</v>
      </c>
      <c r="H470" s="22">
        <v>3.01</v>
      </c>
      <c r="I470" s="23">
        <f t="shared" si="44"/>
        <v>1444.8</v>
      </c>
      <c r="J470" s="14">
        <v>0.4</v>
      </c>
      <c r="K470" s="12">
        <f t="shared" si="45"/>
        <v>192</v>
      </c>
    </row>
    <row r="471" spans="2:11" x14ac:dyDescent="0.25">
      <c r="B471" t="s">
        <v>17</v>
      </c>
      <c r="C471" t="s">
        <v>141</v>
      </c>
      <c r="D471" t="s">
        <v>9</v>
      </c>
      <c r="E471" s="2">
        <v>470</v>
      </c>
      <c r="F471" s="2">
        <v>2</v>
      </c>
      <c r="G471" s="2">
        <v>940</v>
      </c>
      <c r="H471" s="22">
        <v>0.6</v>
      </c>
      <c r="I471" s="23">
        <f t="shared" si="44"/>
        <v>564</v>
      </c>
      <c r="J471" s="14">
        <v>0.08</v>
      </c>
      <c r="K471" s="12">
        <f t="shared" si="45"/>
        <v>75.2</v>
      </c>
    </row>
    <row r="472" spans="2:11" x14ac:dyDescent="0.25">
      <c r="B472" t="s">
        <v>20</v>
      </c>
      <c r="C472" t="s">
        <v>134</v>
      </c>
      <c r="D472" t="s">
        <v>2</v>
      </c>
      <c r="E472" s="2">
        <v>240</v>
      </c>
      <c r="F472" s="2">
        <v>2</v>
      </c>
      <c r="G472" s="2">
        <v>480</v>
      </c>
      <c r="H472" s="22">
        <v>3.01</v>
      </c>
      <c r="I472" s="23">
        <f t="shared" si="44"/>
        <v>1444.8</v>
      </c>
      <c r="J472" s="14">
        <v>0.4</v>
      </c>
      <c r="K472" s="12">
        <f t="shared" si="45"/>
        <v>192</v>
      </c>
    </row>
    <row r="473" spans="2:11" x14ac:dyDescent="0.25">
      <c r="B473" t="s">
        <v>22</v>
      </c>
      <c r="C473" t="s">
        <v>18</v>
      </c>
      <c r="D473" t="s">
        <v>19</v>
      </c>
      <c r="E473" s="2">
        <v>1</v>
      </c>
      <c r="F473" s="2">
        <v>30</v>
      </c>
      <c r="G473" s="2">
        <v>30</v>
      </c>
      <c r="H473" s="22">
        <v>150.69</v>
      </c>
      <c r="I473" s="23">
        <f t="shared" si="44"/>
        <v>4520.7</v>
      </c>
      <c r="J473" s="14">
        <v>20</v>
      </c>
      <c r="K473" s="12">
        <f t="shared" si="45"/>
        <v>600</v>
      </c>
    </row>
    <row r="474" spans="2:11" x14ac:dyDescent="0.25">
      <c r="B474" t="s">
        <v>24</v>
      </c>
      <c r="C474" t="s">
        <v>210</v>
      </c>
      <c r="D474" t="s">
        <v>9</v>
      </c>
      <c r="E474" s="2">
        <v>470</v>
      </c>
      <c r="F474" s="2">
        <v>1</v>
      </c>
      <c r="G474" s="2">
        <v>470</v>
      </c>
      <c r="H474" s="22">
        <v>5.27</v>
      </c>
      <c r="I474" s="23">
        <f t="shared" si="44"/>
        <v>2476.8999999999996</v>
      </c>
      <c r="J474" s="14">
        <v>0.7</v>
      </c>
      <c r="K474" s="12">
        <f t="shared" si="45"/>
        <v>329</v>
      </c>
    </row>
    <row r="475" spans="2:11" x14ac:dyDescent="0.25">
      <c r="B475" t="s">
        <v>25</v>
      </c>
      <c r="C475" t="s">
        <v>211</v>
      </c>
      <c r="D475" t="s">
        <v>9</v>
      </c>
      <c r="E475" s="2">
        <v>470</v>
      </c>
      <c r="F475" s="2">
        <v>1</v>
      </c>
      <c r="G475" s="2">
        <v>470</v>
      </c>
      <c r="H475" s="22">
        <v>3.01</v>
      </c>
      <c r="I475" s="23">
        <f t="shared" si="44"/>
        <v>1414.6999999999998</v>
      </c>
      <c r="J475" s="14">
        <v>0.4</v>
      </c>
      <c r="K475" s="12">
        <f t="shared" si="45"/>
        <v>188</v>
      </c>
    </row>
    <row r="476" spans="2:11" x14ac:dyDescent="0.25">
      <c r="B476" t="s">
        <v>32</v>
      </c>
      <c r="C476" t="s">
        <v>212</v>
      </c>
      <c r="D476" t="s">
        <v>9</v>
      </c>
      <c r="E476" s="2">
        <v>100</v>
      </c>
      <c r="F476" s="2">
        <v>8</v>
      </c>
      <c r="G476" s="2">
        <v>800</v>
      </c>
      <c r="H476" s="24">
        <v>0.68</v>
      </c>
      <c r="I476" s="23">
        <f t="shared" si="44"/>
        <v>544</v>
      </c>
      <c r="J476" s="14">
        <v>0.09</v>
      </c>
      <c r="K476" s="12">
        <f t="shared" si="45"/>
        <v>72</v>
      </c>
    </row>
    <row r="477" spans="2:11" x14ac:dyDescent="0.25">
      <c r="B477" t="s">
        <v>52</v>
      </c>
      <c r="C477" t="s">
        <v>213</v>
      </c>
      <c r="D477" t="s">
        <v>9</v>
      </c>
      <c r="E477" s="2">
        <v>400</v>
      </c>
      <c r="F477" s="2">
        <v>1</v>
      </c>
      <c r="G477" s="2">
        <v>400</v>
      </c>
      <c r="H477" s="24">
        <v>0.6</v>
      </c>
      <c r="I477" s="23">
        <f t="shared" si="44"/>
        <v>240</v>
      </c>
      <c r="J477" s="14">
        <v>0.08</v>
      </c>
      <c r="K477" s="12">
        <f t="shared" si="45"/>
        <v>32</v>
      </c>
    </row>
    <row r="478" spans="2:11" x14ac:dyDescent="0.25">
      <c r="C478" s="1" t="s">
        <v>81</v>
      </c>
      <c r="I478" s="25">
        <f>SUM(I465:I477)</f>
        <v>42941.911999999997</v>
      </c>
      <c r="K478" s="13">
        <f>SUM(K465:K477)</f>
        <v>5695.2</v>
      </c>
    </row>
    <row r="480" spans="2:11" x14ac:dyDescent="0.25">
      <c r="C480" s="1" t="s">
        <v>216</v>
      </c>
    </row>
    <row r="482" spans="3:11" x14ac:dyDescent="0.25">
      <c r="C482" t="s">
        <v>147</v>
      </c>
      <c r="I482" s="23">
        <v>32564</v>
      </c>
      <c r="K482" s="12">
        <v>4322</v>
      </c>
    </row>
    <row r="483" spans="3:11" x14ac:dyDescent="0.25">
      <c r="C483" t="s">
        <v>144</v>
      </c>
      <c r="I483" s="23">
        <v>33787.9</v>
      </c>
      <c r="K483" s="12">
        <v>4472</v>
      </c>
    </row>
    <row r="484" spans="3:11" x14ac:dyDescent="0.25">
      <c r="C484" t="s">
        <v>148</v>
      </c>
      <c r="I484" s="23">
        <v>131992.18</v>
      </c>
      <c r="K484" s="12">
        <v>17499.8</v>
      </c>
    </row>
    <row r="485" spans="3:11" x14ac:dyDescent="0.25">
      <c r="C485" t="s">
        <v>145</v>
      </c>
      <c r="I485" s="23">
        <v>68033.2</v>
      </c>
      <c r="K485" s="12">
        <v>9024.25</v>
      </c>
    </row>
    <row r="486" spans="3:11" x14ac:dyDescent="0.25">
      <c r="C486" t="s">
        <v>217</v>
      </c>
      <c r="I486" s="23">
        <v>216825.37</v>
      </c>
      <c r="K486" s="12">
        <v>28925</v>
      </c>
    </row>
    <row r="487" spans="3:11" x14ac:dyDescent="0.25">
      <c r="C487" t="s">
        <v>218</v>
      </c>
      <c r="I487" s="23">
        <v>22187.41</v>
      </c>
      <c r="K487" s="12">
        <v>2940.4</v>
      </c>
    </row>
    <row r="488" spans="3:11" x14ac:dyDescent="0.25">
      <c r="C488" t="s">
        <v>219</v>
      </c>
      <c r="I488" s="23">
        <v>47266.19</v>
      </c>
      <c r="K488" s="12">
        <v>6264</v>
      </c>
    </row>
    <row r="489" spans="3:11" x14ac:dyDescent="0.25">
      <c r="C489" t="s">
        <v>220</v>
      </c>
      <c r="I489" s="23">
        <v>22482.26</v>
      </c>
      <c r="K489" s="12">
        <v>2981.1</v>
      </c>
    </row>
    <row r="490" spans="3:11" x14ac:dyDescent="0.25">
      <c r="C490" t="s">
        <v>221</v>
      </c>
      <c r="I490" s="23">
        <v>26665.55</v>
      </c>
      <c r="K490" s="12">
        <v>3538</v>
      </c>
    </row>
    <row r="491" spans="3:11" x14ac:dyDescent="0.25">
      <c r="C491" t="s">
        <v>151</v>
      </c>
      <c r="I491" s="23">
        <v>28570.28</v>
      </c>
      <c r="K491" s="12">
        <v>3782</v>
      </c>
    </row>
    <row r="492" spans="3:11" x14ac:dyDescent="0.25">
      <c r="C492" t="s">
        <v>222</v>
      </c>
      <c r="I492" s="23">
        <v>113424.14</v>
      </c>
      <c r="K492" s="12">
        <v>15035.5</v>
      </c>
    </row>
    <row r="493" spans="3:11" x14ac:dyDescent="0.25">
      <c r="C493" t="s">
        <v>223</v>
      </c>
      <c r="I493" s="23">
        <v>86460.34</v>
      </c>
      <c r="K493" s="12">
        <v>11442.4</v>
      </c>
    </row>
    <row r="494" spans="3:11" x14ac:dyDescent="0.25">
      <c r="C494" t="s">
        <v>224</v>
      </c>
      <c r="I494" s="23">
        <v>10440.200000000001</v>
      </c>
      <c r="K494" s="12">
        <v>1394.4</v>
      </c>
    </row>
    <row r="495" spans="3:11" x14ac:dyDescent="0.25">
      <c r="C495" t="s">
        <v>225</v>
      </c>
      <c r="I495" s="23">
        <v>6733.12</v>
      </c>
      <c r="K495" s="12">
        <v>889.28</v>
      </c>
    </row>
    <row r="496" spans="3:11" x14ac:dyDescent="0.25">
      <c r="C496" t="s">
        <v>226</v>
      </c>
      <c r="I496" s="23">
        <v>6166.45</v>
      </c>
      <c r="K496" s="12">
        <v>815</v>
      </c>
    </row>
    <row r="497" spans="3:11" x14ac:dyDescent="0.25">
      <c r="C497" t="s">
        <v>157</v>
      </c>
      <c r="I497" s="23">
        <v>1755.9</v>
      </c>
      <c r="K497" s="12">
        <v>233.05</v>
      </c>
    </row>
    <row r="498" spans="3:11" x14ac:dyDescent="0.25">
      <c r="C498" t="s">
        <v>158</v>
      </c>
      <c r="I498" s="23">
        <v>45446.5</v>
      </c>
      <c r="K498" s="12">
        <v>6032</v>
      </c>
    </row>
    <row r="499" spans="3:11" x14ac:dyDescent="0.25">
      <c r="C499" t="s">
        <v>159</v>
      </c>
      <c r="I499" s="23">
        <v>6536.7</v>
      </c>
      <c r="K499" s="12">
        <v>867.6</v>
      </c>
    </row>
    <row r="500" spans="3:11" x14ac:dyDescent="0.25">
      <c r="C500" t="s">
        <v>227</v>
      </c>
      <c r="I500" s="23">
        <v>15933.98</v>
      </c>
      <c r="K500" s="12">
        <v>2112.1999999999998</v>
      </c>
    </row>
    <row r="501" spans="3:11" x14ac:dyDescent="0.25">
      <c r="C501" t="s">
        <v>228</v>
      </c>
      <c r="I501" s="23">
        <v>4716.53</v>
      </c>
      <c r="K501" s="12">
        <v>626</v>
      </c>
    </row>
    <row r="502" spans="3:11" x14ac:dyDescent="0.25">
      <c r="C502" t="s">
        <v>162</v>
      </c>
      <c r="I502" s="23">
        <v>13256</v>
      </c>
      <c r="K502" s="12">
        <v>1752</v>
      </c>
    </row>
    <row r="503" spans="3:11" x14ac:dyDescent="0.25">
      <c r="C503" t="s">
        <v>163</v>
      </c>
      <c r="I503" s="23">
        <v>2169.84</v>
      </c>
      <c r="K503" s="12">
        <v>288</v>
      </c>
    </row>
    <row r="504" spans="3:11" x14ac:dyDescent="0.25">
      <c r="C504" t="s">
        <v>164</v>
      </c>
      <c r="I504" s="23">
        <v>29588.02</v>
      </c>
      <c r="K504" s="12">
        <v>3904.2</v>
      </c>
    </row>
    <row r="505" spans="3:11" x14ac:dyDescent="0.25">
      <c r="C505" t="s">
        <v>189</v>
      </c>
      <c r="I505" s="23">
        <v>46711.94</v>
      </c>
      <c r="K505" s="12">
        <v>6200</v>
      </c>
    </row>
    <row r="506" spans="3:11" x14ac:dyDescent="0.25">
      <c r="C506" t="s">
        <v>190</v>
      </c>
      <c r="I506" s="23">
        <v>17358.72</v>
      </c>
      <c r="K506" s="12">
        <v>2304</v>
      </c>
    </row>
    <row r="507" spans="3:11" x14ac:dyDescent="0.25">
      <c r="C507" t="s">
        <v>191</v>
      </c>
      <c r="I507" s="23">
        <v>13019.4</v>
      </c>
      <c r="K507" s="12">
        <v>1728</v>
      </c>
    </row>
    <row r="508" spans="3:11" x14ac:dyDescent="0.25">
      <c r="C508" t="s">
        <v>193</v>
      </c>
      <c r="I508" s="23">
        <v>21698.400000000001</v>
      </c>
      <c r="K508" s="12">
        <v>2880</v>
      </c>
    </row>
    <row r="509" spans="3:11" x14ac:dyDescent="0.25">
      <c r="C509" t="s">
        <v>194</v>
      </c>
      <c r="I509" s="23">
        <v>13019.04</v>
      </c>
      <c r="K509" s="12">
        <v>1728</v>
      </c>
    </row>
    <row r="510" spans="3:11" x14ac:dyDescent="0.25">
      <c r="C510" t="s">
        <v>195</v>
      </c>
      <c r="I510" s="23">
        <v>11551.9</v>
      </c>
      <c r="K510" s="12">
        <v>1533</v>
      </c>
    </row>
    <row r="511" spans="3:11" x14ac:dyDescent="0.25">
      <c r="C511" t="s">
        <v>196</v>
      </c>
      <c r="I511" s="23">
        <v>23099.8</v>
      </c>
      <c r="K511" s="12">
        <v>3066</v>
      </c>
    </row>
    <row r="512" spans="3:11" x14ac:dyDescent="0.25">
      <c r="C512" t="s">
        <v>197</v>
      </c>
      <c r="I512" s="23">
        <v>10849.2</v>
      </c>
      <c r="K512" s="12">
        <v>1440</v>
      </c>
    </row>
    <row r="513" spans="3:11" x14ac:dyDescent="0.25">
      <c r="C513" t="s">
        <v>229</v>
      </c>
      <c r="I513" s="23">
        <v>32728.6</v>
      </c>
      <c r="K513" s="12">
        <v>4344</v>
      </c>
    </row>
    <row r="514" spans="3:11" x14ac:dyDescent="0.25">
      <c r="C514" t="s">
        <v>199</v>
      </c>
      <c r="I514" s="23">
        <v>7187.64</v>
      </c>
      <c r="K514" s="12">
        <v>954</v>
      </c>
    </row>
    <row r="515" spans="3:11" x14ac:dyDescent="0.25">
      <c r="C515" t="s">
        <v>230</v>
      </c>
      <c r="I515" s="23">
        <v>15821.84</v>
      </c>
      <c r="K515" s="12">
        <v>2100</v>
      </c>
    </row>
    <row r="516" spans="3:11" x14ac:dyDescent="0.25">
      <c r="C516" t="s">
        <v>231</v>
      </c>
      <c r="I516" s="23">
        <v>5489.77</v>
      </c>
      <c r="K516" s="12">
        <v>728</v>
      </c>
    </row>
    <row r="517" spans="3:11" x14ac:dyDescent="0.25">
      <c r="C517" t="s">
        <v>202</v>
      </c>
      <c r="I517" s="23">
        <v>69434.880000000005</v>
      </c>
      <c r="K517" s="12">
        <v>9216</v>
      </c>
    </row>
    <row r="518" spans="3:11" x14ac:dyDescent="0.25">
      <c r="C518" t="s">
        <v>232</v>
      </c>
      <c r="I518" s="23">
        <v>58638.04</v>
      </c>
      <c r="K518" s="12">
        <v>7785.5</v>
      </c>
    </row>
    <row r="519" spans="3:11" x14ac:dyDescent="0.25">
      <c r="C519" t="s">
        <v>233</v>
      </c>
      <c r="I519" s="23">
        <v>42941.91</v>
      </c>
      <c r="K519" s="12">
        <v>5695.2</v>
      </c>
    </row>
    <row r="520" spans="3:11" x14ac:dyDescent="0.25">
      <c r="C520" s="1" t="s">
        <v>81</v>
      </c>
      <c r="I520" s="25">
        <f>SUM(I482:I519)</f>
        <v>1362553.14</v>
      </c>
      <c r="K520" s="13">
        <f>SUM(K482:K519)</f>
        <v>180841.88</v>
      </c>
    </row>
    <row r="521" spans="3:11" x14ac:dyDescent="0.25">
      <c r="C521" s="1" t="s">
        <v>234</v>
      </c>
      <c r="I521" s="26">
        <v>340638.28</v>
      </c>
      <c r="K521" s="27">
        <f>I521/7.5345</f>
        <v>45210.46917512775</v>
      </c>
    </row>
    <row r="522" spans="3:11" x14ac:dyDescent="0.25">
      <c r="C522" s="1" t="s">
        <v>81</v>
      </c>
      <c r="I522" s="25">
        <v>1703191.42</v>
      </c>
      <c r="K522" s="13">
        <v>226052.35</v>
      </c>
    </row>
    <row r="525" spans="3:11" x14ac:dyDescent="0.25">
      <c r="C525" s="1" t="s">
        <v>235</v>
      </c>
    </row>
    <row r="526" spans="3:11" x14ac:dyDescent="0.25">
      <c r="C526" t="s">
        <v>236</v>
      </c>
    </row>
    <row r="527" spans="3:11" x14ac:dyDescent="0.25">
      <c r="C527" t="s">
        <v>237</v>
      </c>
      <c r="K527" s="2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2022-10-05T10:16:36Z</cp:lastPrinted>
  <dcterms:created xsi:type="dcterms:W3CDTF">2021-04-13T11:02:59Z</dcterms:created>
  <dcterms:modified xsi:type="dcterms:W3CDTF">2022-10-19T07:39:12Z</dcterms:modified>
</cp:coreProperties>
</file>